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<sst xmlns="http://schemas.openxmlformats.org/spreadsheetml/2006/main" count="9431" uniqueCount="1099">
  <si>
    <t>File opened</t>
  </si>
  <si>
    <t>2025-09-25 16:38:47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</si>
  <si>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</si>
  <si>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</si>
  <si>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</si>
  <si>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</si>
  <si>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</si>
  <si>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</si>
  <si>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</si>
  <si>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</si>
  <si>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</si>
  <si>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</si>
  <si>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</si>
  <si>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</si>
  <si>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</si>
  <si>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</si>
  <si>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</si>
  <si>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Thu Sep 25 08:46</t>
  </si>
  <si>
    <t>H2O rangematch</t>
  </si>
  <si>
    <t>Thu Sep 25 08:52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</si>
  <si>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</si>
  <si>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</si>
  <si>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</si>
  <si>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</si>
  <si>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</si>
  <si>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</si>
  <si>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</si>
  <si>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</si>
  <si>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</si>
  <si>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16:38:47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</si>
  <si>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</si>
  <si>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</si>
  <si>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</si>
  <si>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</si>
  <si>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</si>
  <si>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</si>
  <si>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</si>
  <si>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</si>
  <si>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</si>
  <si>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</si>
  <si>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</si>
  <si>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</si>
  <si>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</si>
  <si>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</si>
  <si>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</si>
  <si>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</si>
  <si>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</si>
  <si>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</si>
  <si>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</si>
  <si>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</si>
  <si>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</si>
  <si>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</si>
  <si>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</si>
  <si>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</si>
  <si>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</si>
  <si>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</si>
  <si>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</si>
  <si>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</si>
  <si>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</si>
  <si>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</si>
  <si>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</si>
  <si>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</si>
  <si>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</si>
  <si>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</si>
  <si>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</si>
  <si>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</si>
  <si>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</si>
  <si>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</si>
  <si>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</si>
  <si>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</si>
  <si>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</si>
  <si>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</si>
  <si>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</si>
  <si>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</si>
  <si>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</si>
  <si>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</si>
  <si>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</si>
  <si>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</si>
  <si>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</si>
  <si>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</si>
  <si>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</si>
  <si>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</si>
  <si>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</si>
  <si>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</si>
  <si>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</si>
  <si>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</si>
  <si>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</si>
  <si>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2.35608 188.402 349.961 601.777 827.733 1027.08 1203.13 1354.31</t>
  </si>
  <si>
    <t>Fs_true</t>
  </si>
  <si>
    <t>3.49581 228.275 388.833 610.544 800.112 1006.03 1201.36 1401.37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</si>
  <si>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</si>
  <si>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</si>
  <si>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</si>
  <si>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</si>
  <si>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</si>
  <si>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</si>
  <si>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</si>
  <si>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</si>
  <si>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</si>
  <si>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</si>
  <si>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</si>
  <si>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</si>
  <si>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</si>
  <si>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</si>
  <si>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</si>
  <si>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</si>
  <si>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</si>
  <si>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</si>
  <si>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</si>
  <si>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</si>
  <si>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</si>
  <si>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</si>
  <si>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</si>
  <si>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</si>
  <si>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</si>
  <si>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</si>
  <si>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</si>
  <si>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</si>
  <si>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</si>
  <si>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</si>
  <si>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</si>
  <si>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</si>
  <si>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</si>
  <si>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</si>
  <si>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</si>
  <si>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</si>
  <si>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</si>
  <si>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</si>
  <si>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</si>
  <si>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</si>
  <si>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</si>
  <si>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</si>
  <si>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</si>
  <si>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</si>
  <si>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</si>
  <si>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</si>
  <si>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</si>
  <si>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</si>
  <si>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</si>
  <si>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</si>
  <si>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</si>
  <si>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</si>
  <si>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</si>
  <si>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</si>
  <si>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</si>
  <si>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</si>
  <si>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</si>
  <si>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</si>
  <si>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</si>
  <si>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</si>
  <si>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</si>
  <si>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</si>
  <si>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</si>
  <si>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</si>
  <si>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</si>
  <si>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</si>
  <si>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</si>
  <si>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</si>
  <si>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</si>
  <si>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</si>
  <si>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</si>
  <si>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</si>
  <si>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</si>
  <si>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</si>
  <si>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</si>
  <si>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</si>
  <si>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</si>
  <si>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</si>
  <si>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</si>
  <si>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</si>
  <si>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</si>
  <si>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</si>
  <si>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</si>
  <si>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</si>
  <si>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</si>
  <si>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</si>
  <si>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</si>
  <si>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</si>
  <si>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</si>
  <si>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</si>
  <si>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</si>
  <si>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</si>
  <si>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</si>
  <si>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</si>
  <si>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</si>
  <si>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</si>
  <si>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</si>
  <si>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</si>
  <si>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</si>
  <si>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</si>
  <si>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</si>
  <si>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</si>
  <si>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</si>
  <si>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</si>
  <si>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</si>
  <si>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</si>
  <si>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</si>
  <si>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</si>
  <si>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</si>
  <si>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</si>
  <si>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</si>
  <si>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</si>
  <si>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</si>
  <si>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</si>
  <si>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</si>
  <si>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</si>
  <si>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</si>
  <si>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</si>
  <si>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</si>
  <si>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</si>
  <si>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</si>
  <si>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</si>
  <si>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</si>
  <si>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</si>
  <si>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</si>
  <si>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</si>
  <si>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</si>
  <si>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</si>
  <si>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</si>
  <si>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</si>
  <si>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</si>
  <si>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</si>
  <si>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</si>
  <si>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</si>
  <si>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</si>
  <si>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</si>
  <si>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</si>
  <si>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</si>
  <si>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</si>
  <si>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</si>
  <si>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</si>
  <si>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</si>
  <si>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</si>
  <si>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</si>
  <si>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</si>
  <si>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</si>
  <si>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</si>
  <si>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</si>
  <si>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</si>
  <si>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</si>
  <si>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</si>
  <si>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</si>
  <si>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</si>
  <si>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</si>
  <si>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</si>
  <si>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</si>
  <si>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</si>
  <si>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</si>
  <si>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</si>
  <si>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</si>
  <si>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</si>
  <si>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</si>
  <si>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</si>
  <si>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</si>
  <si>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</si>
  <si>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</si>
  <si>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</si>
  <si>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</si>
  <si>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</si>
  <si>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</si>
  <si>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</si>
  <si>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</si>
  <si>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</si>
  <si>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</si>
  <si>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</si>
  <si>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</si>
  <si>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</si>
  <si>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</si>
  <si>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</si>
  <si>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</si>
  <si>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</si>
  <si>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</si>
  <si>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</si>
  <si>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</si>
  <si>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</si>
  <si>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</si>
  <si>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</si>
  <si>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</si>
  <si>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</si>
  <si>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</si>
  <si>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</si>
  <si>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</si>
  <si>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</si>
  <si>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</si>
  <si>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</si>
  <si>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</si>
  <si>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</si>
  <si>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</si>
  <si>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</si>
  <si>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</si>
  <si>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</si>
  <si>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</si>
  <si>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</si>
  <si>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</si>
  <si>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</si>
  <si>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</si>
  <si>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</si>
  <si>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</si>
  <si>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</si>
  <si>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</si>
  <si>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</si>
  <si>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</si>
  <si>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</si>
  <si>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</si>
  <si>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</si>
  <si>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</si>
  <si>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</si>
  <si>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</si>
  <si>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</si>
  <si>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</si>
  <si>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</si>
  <si>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</si>
  <si>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</si>
  <si>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</si>
  <si>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</si>
  <si>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</si>
  <si>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</si>
  <si>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</si>
  <si>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</si>
  <si>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</si>
  <si>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</si>
  <si>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</si>
  <si>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</si>
  <si>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</si>
  <si>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</si>
  <si>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</si>
  <si>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</si>
  <si>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</si>
  <si>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</si>
  <si>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</si>
  <si>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</si>
  <si>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</si>
  <si>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</si>
  <si>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</si>
  <si>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</si>
  <si>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</si>
  <si>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</si>
  <si>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</si>
  <si>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</si>
  <si>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</si>
  <si>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</si>
  <si>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</si>
  <si>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</si>
  <si>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</si>
  <si>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</si>
  <si>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</si>
  <si>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</si>
  <si>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</si>
  <si>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</si>
  <si>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</si>
  <si>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</si>
  <si>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</si>
  <si>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</si>
  <si>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</si>
  <si>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</si>
  <si>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</si>
  <si>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</si>
  <si>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</si>
  <si>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</si>
  <si>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</si>
  <si>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</si>
  <si>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</si>
  <si>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</si>
  <si>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</si>
  <si>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</si>
  <si>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</si>
  <si>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</si>
  <si>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</si>
  <si>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</si>
  <si>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</si>
  <si>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</si>
  <si>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</si>
  <si>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</si>
  <si>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</si>
  <si>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</si>
  <si>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</si>
  <si>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</si>
  <si>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</si>
  <si>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</si>
  <si>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</si>
  <si>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</si>
  <si>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</si>
  <si>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</si>
  <si>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</si>
  <si>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</si>
  <si>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</si>
  <si>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</si>
  <si>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</si>
  <si>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</si>
  <si>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</si>
  <si>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</si>
  <si>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</si>
  <si>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</si>
  <si>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</si>
  <si>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</si>
  <si>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</si>
  <si>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</si>
  <si>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</si>
  <si>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</si>
  <si>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</si>
  <si>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</si>
  <si>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</si>
  <si>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</si>
  <si>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</si>
  <si>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</si>
  <si>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</si>
  <si>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</si>
  <si>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</si>
  <si>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</si>
  <si>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</si>
  <si>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</si>
  <si>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</si>
  <si>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</si>
  <si>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</si>
  <si>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</si>
  <si>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</si>
  <si>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</si>
  <si>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</si>
  <si>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</si>
  <si>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16:47:13</t>
  </si>
  <si>
    <t>16:47:13</t>
  </si>
  <si>
    <t>57</t>
  </si>
  <si>
    <t>-</t>
  </si>
  <si>
    <t>0: Broadleaf</t>
  </si>
  <si>
    <t>--:--:--</t>
  </si>
  <si>
    <t>1/3</t>
  </si>
  <si>
    <t>00000000</t>
  </si>
  <si>
    <t>iiiiiiii</t>
  </si>
  <si>
    <t>off</t>
  </si>
  <si>
    <t>20250925 16:47:15</t>
  </si>
  <si>
    <t>16:47:15</t>
  </si>
  <si>
    <t>20250925 16:47:17</t>
  </si>
  <si>
    <t>16:47:17</t>
  </si>
  <si>
    <t>20250925 16:47:19</t>
  </si>
  <si>
    <t>16:47:19</t>
  </si>
  <si>
    <t>2/3</t>
  </si>
  <si>
    <t>20250925 16:47:21</t>
  </si>
  <si>
    <t>16:47:21</t>
  </si>
  <si>
    <t>20250925 16:47:23</t>
  </si>
  <si>
    <t>16:47:23</t>
  </si>
  <si>
    <t>20250925 16:47:25</t>
  </si>
  <si>
    <t>16:47:25</t>
  </si>
  <si>
    <t>20250925 16:47:27</t>
  </si>
  <si>
    <t>16:47:27</t>
  </si>
  <si>
    <t>3/3</t>
  </si>
  <si>
    <t>20250925 16:47:29</t>
  </si>
  <si>
    <t>16:47:29</t>
  </si>
  <si>
    <t>20250925 16:47:31</t>
  </si>
  <si>
    <t>16:47:31</t>
  </si>
  <si>
    <t>20250925 16:47:33</t>
  </si>
  <si>
    <t>16:47:33</t>
  </si>
  <si>
    <t>20250925 16:47:35</t>
  </si>
  <si>
    <t>16:47:35</t>
  </si>
  <si>
    <t>20250925 16:47:37</t>
  </si>
  <si>
    <t>16:47:37</t>
  </si>
  <si>
    <t>20250925 16:47:39</t>
  </si>
  <si>
    <t>16:47:39</t>
  </si>
  <si>
    <t>20250925 16:47:41</t>
  </si>
  <si>
    <t>16:47:41</t>
  </si>
  <si>
    <t>20250925 16:47:43</t>
  </si>
  <si>
    <t>16:47:43</t>
  </si>
  <si>
    <t>20250925 16:47:45</t>
  </si>
  <si>
    <t>16:47:45</t>
  </si>
  <si>
    <t>20250925 16:47:47</t>
  </si>
  <si>
    <t>16:47:47</t>
  </si>
  <si>
    <t>20250925 16:47:49</t>
  </si>
  <si>
    <t>16:47:49</t>
  </si>
  <si>
    <t>20250925 16:47:51</t>
  </si>
  <si>
    <t>16:47:51</t>
  </si>
  <si>
    <t>20250925 16:47:53</t>
  </si>
  <si>
    <t>16:47:53</t>
  </si>
  <si>
    <t>20250925 16:47:55</t>
  </si>
  <si>
    <t>16:47:55</t>
  </si>
  <si>
    <t>20250925 16:47:57</t>
  </si>
  <si>
    <t>16:47:57</t>
  </si>
  <si>
    <t>20250925 16:47:59</t>
  </si>
  <si>
    <t>16:47:59</t>
  </si>
  <si>
    <t>0/3</t>
  </si>
  <si>
    <t>20250925 16:48:01</t>
  </si>
  <si>
    <t>16:48:01</t>
  </si>
  <si>
    <t>20250925 16:48:03</t>
  </si>
  <si>
    <t>16:48:03</t>
  </si>
  <si>
    <t>20250925 16:48:05</t>
  </si>
  <si>
    <t>16:48:05</t>
  </si>
  <si>
    <t>20250925 16:48:07</t>
  </si>
  <si>
    <t>16:48:07</t>
  </si>
  <si>
    <t>20250925 16:48:09</t>
  </si>
  <si>
    <t>16:48:09</t>
  </si>
  <si>
    <t>20250925 16:48:11</t>
  </si>
  <si>
    <t>16:48:11</t>
  </si>
  <si>
    <t>20250925 16:55:44</t>
  </si>
  <si>
    <t>16:55:44</t>
  </si>
  <si>
    <t>10</t>
  </si>
  <si>
    <t>20250925 16:55:46</t>
  </si>
  <si>
    <t>16:55:46</t>
  </si>
  <si>
    <t>20250925 16:55:48</t>
  </si>
  <si>
    <t>16:55:48</t>
  </si>
  <si>
    <t>20250925 16:55:50</t>
  </si>
  <si>
    <t>16:55:50</t>
  </si>
  <si>
    <t>20250925 16:55:52</t>
  </si>
  <si>
    <t>16:55:52</t>
  </si>
  <si>
    <t>20250925 16:55:54</t>
  </si>
  <si>
    <t>16:55:54</t>
  </si>
  <si>
    <t>20250925 16:55:56</t>
  </si>
  <si>
    <t>16:55:56</t>
  </si>
  <si>
    <t>20250925 16:55:58</t>
  </si>
  <si>
    <t>16:55:58</t>
  </si>
  <si>
    <t>20250925 16:56:00</t>
  </si>
  <si>
    <t>16:56:00</t>
  </si>
  <si>
    <t>20250925 16:56:02</t>
  </si>
  <si>
    <t>16:56:02</t>
  </si>
  <si>
    <t>20250925 16:56:04</t>
  </si>
  <si>
    <t>16:56:04</t>
  </si>
  <si>
    <t>20250925 16:56:06</t>
  </si>
  <si>
    <t>16:56:06</t>
  </si>
  <si>
    <t>20250925 16:56:08</t>
  </si>
  <si>
    <t>16:56:08</t>
  </si>
  <si>
    <t>20250925 16:56:10</t>
  </si>
  <si>
    <t>16:56:10</t>
  </si>
  <si>
    <t>20250925 16:56:12</t>
  </si>
  <si>
    <t>16:56:12</t>
  </si>
  <si>
    <t>20250925 16:56:14</t>
  </si>
  <si>
    <t>16:56:14</t>
  </si>
  <si>
    <t>20250925 16:56:16</t>
  </si>
  <si>
    <t>16:56:16</t>
  </si>
  <si>
    <t>20250925 16:56:18</t>
  </si>
  <si>
    <t>16:56:18</t>
  </si>
  <si>
    <t>20250925 16:56:20</t>
  </si>
  <si>
    <t>16:56:20</t>
  </si>
  <si>
    <t>20250925 16:56:22</t>
  </si>
  <si>
    <t>16:56:22</t>
  </si>
  <si>
    <t>20250925 16:56:24</t>
  </si>
  <si>
    <t>16:56:24</t>
  </si>
  <si>
    <t>20250925 16:56:26</t>
  </si>
  <si>
    <t>16:56:26</t>
  </si>
  <si>
    <t>20250925 16:56:28</t>
  </si>
  <si>
    <t>16:56:28</t>
  </si>
  <si>
    <t>20250925 16:56:30</t>
  </si>
  <si>
    <t>16:56:30</t>
  </si>
  <si>
    <t>20250925 16:56:32</t>
  </si>
  <si>
    <t>16:56:32</t>
  </si>
  <si>
    <t>20250925 16:56:34</t>
  </si>
  <si>
    <t>16:56:34</t>
  </si>
  <si>
    <t>20250925 16:56:36</t>
  </si>
  <si>
    <t>16:56:36</t>
  </si>
  <si>
    <t>20250925 16:56:38</t>
  </si>
  <si>
    <t>16:56:38</t>
  </si>
  <si>
    <t>20250925 16:56:40</t>
  </si>
  <si>
    <t>16:56:40</t>
  </si>
  <si>
    <t>20250925 16:56:42</t>
  </si>
  <si>
    <t>16:56:42</t>
  </si>
  <si>
    <t>20250925 17:02:06</t>
  </si>
  <si>
    <t>17:02:06</t>
  </si>
  <si>
    <t>15</t>
  </si>
  <si>
    <t>20250925 17:02:08</t>
  </si>
  <si>
    <t>17:02:08</t>
  </si>
  <si>
    <t>20250925 17:02:10</t>
  </si>
  <si>
    <t>17:02:10</t>
  </si>
  <si>
    <t>20250925 17:02:12</t>
  </si>
  <si>
    <t>17:02:12</t>
  </si>
  <si>
    <t>20250925 17:02:14</t>
  </si>
  <si>
    <t>17:02:14</t>
  </si>
  <si>
    <t>20250925 17:02:16</t>
  </si>
  <si>
    <t>17:02:16</t>
  </si>
  <si>
    <t>20250925 17:02:18</t>
  </si>
  <si>
    <t>17:02:18</t>
  </si>
  <si>
    <t>20250925 17:02:20</t>
  </si>
  <si>
    <t>17:02:20</t>
  </si>
  <si>
    <t>20250925 17:02:22</t>
  </si>
  <si>
    <t>17:02:22</t>
  </si>
  <si>
    <t>20250925 17:02:24</t>
  </si>
  <si>
    <t>17:02:24</t>
  </si>
  <si>
    <t>20250925 17:02:26</t>
  </si>
  <si>
    <t>17:02:26</t>
  </si>
  <si>
    <t>20250925 17:02:28</t>
  </si>
  <si>
    <t>17:02:28</t>
  </si>
  <si>
    <t>20250925 17:02:30</t>
  </si>
  <si>
    <t>17:02:30</t>
  </si>
  <si>
    <t>20250925 17:02:32</t>
  </si>
  <si>
    <t>17:02:32</t>
  </si>
  <si>
    <t>20250925 17:02:34</t>
  </si>
  <si>
    <t>17:02:34</t>
  </si>
  <si>
    <t>20250925 17:02:36</t>
  </si>
  <si>
    <t>17:02:36</t>
  </si>
  <si>
    <t>20250925 17:02:38</t>
  </si>
  <si>
    <t>17:02:38</t>
  </si>
  <si>
    <t>20250925 17:02:40</t>
  </si>
  <si>
    <t>17:02:40</t>
  </si>
  <si>
    <t>20250925 17:02:42</t>
  </si>
  <si>
    <t>17:02:42</t>
  </si>
  <si>
    <t>20250925 17:02:44</t>
  </si>
  <si>
    <t>17:02:44</t>
  </si>
  <si>
    <t>20250925 17:02:46</t>
  </si>
  <si>
    <t>17:02:46</t>
  </si>
  <si>
    <t>20250925 17:02:48</t>
  </si>
  <si>
    <t>17:02:48</t>
  </si>
  <si>
    <t>20250925 17:02:50</t>
  </si>
  <si>
    <t>17:02:50</t>
  </si>
  <si>
    <t>20250925 17:02:52</t>
  </si>
  <si>
    <t>17:02:52</t>
  </si>
  <si>
    <t>20250925 17:02:54</t>
  </si>
  <si>
    <t>17:02:54</t>
  </si>
  <si>
    <t>20250925 17:02:56</t>
  </si>
  <si>
    <t>17:02:56</t>
  </si>
  <si>
    <t>20250925 17:02:58</t>
  </si>
  <si>
    <t>17:02:58</t>
  </si>
  <si>
    <t>20250925 17:03:00</t>
  </si>
  <si>
    <t>17:03:00</t>
  </si>
  <si>
    <t>20250925 17:03:02</t>
  </si>
  <si>
    <t>17:03:02</t>
  </si>
  <si>
    <t>20250925 17:03:04</t>
  </si>
  <si>
    <t>17:03:04</t>
  </si>
  <si>
    <t>20250925 17:10:22</t>
  </si>
  <si>
    <t>17:10:22</t>
  </si>
  <si>
    <t>59</t>
  </si>
  <si>
    <t>20250925 17:10:24</t>
  </si>
  <si>
    <t>17:10:24</t>
  </si>
  <si>
    <t>20250925 17:10:26</t>
  </si>
  <si>
    <t>17:10:26</t>
  </si>
  <si>
    <t>20250925 17:10:28</t>
  </si>
  <si>
    <t>17:10:28</t>
  </si>
  <si>
    <t>20250925 17:10:30</t>
  </si>
  <si>
    <t>17:10:30</t>
  </si>
  <si>
    <t>20250925 17:10:32</t>
  </si>
  <si>
    <t>17:10:32</t>
  </si>
  <si>
    <t>20250925 17:10:34</t>
  </si>
  <si>
    <t>17:10:34</t>
  </si>
  <si>
    <t>20250925 17:10:36</t>
  </si>
  <si>
    <t>17:10:36</t>
  </si>
  <si>
    <t>20250925 17:10:38</t>
  </si>
  <si>
    <t>17:10:38</t>
  </si>
  <si>
    <t>20250925 17:10:40</t>
  </si>
  <si>
    <t>17:10:40</t>
  </si>
  <si>
    <t>20250925 17:10:42</t>
  </si>
  <si>
    <t>17:10:42</t>
  </si>
  <si>
    <t>20250925 17:10:44</t>
  </si>
  <si>
    <t>17:10:44</t>
  </si>
  <si>
    <t>20250925 17:10:46</t>
  </si>
  <si>
    <t>17:10:46</t>
  </si>
  <si>
    <t>20250925 17:10:48</t>
  </si>
  <si>
    <t>17:10:48</t>
  </si>
  <si>
    <t>20250925 17:10:50</t>
  </si>
  <si>
    <t>17:10:50</t>
  </si>
  <si>
    <t>20250925 17:10:52</t>
  </si>
  <si>
    <t>17:10:52</t>
  </si>
  <si>
    <t>20250925 17:10:54</t>
  </si>
  <si>
    <t>17:10:54</t>
  </si>
  <si>
    <t>20250925 17:10:56</t>
  </si>
  <si>
    <t>17:10:56</t>
  </si>
  <si>
    <t>20250925 17:10:58</t>
  </si>
  <si>
    <t>17:10:58</t>
  </si>
  <si>
    <t>20250925 17:11:00</t>
  </si>
  <si>
    <t>17:11:00</t>
  </si>
  <si>
    <t>20250925 17:11:02</t>
  </si>
  <si>
    <t>17:11:02</t>
  </si>
  <si>
    <t>20250925 17:11:04</t>
  </si>
  <si>
    <t>17:11:04</t>
  </si>
  <si>
    <t>20250925 17:11:06</t>
  </si>
  <si>
    <t>17:11:06</t>
  </si>
  <si>
    <t>20250925 17:11:08</t>
  </si>
  <si>
    <t>17:11:08</t>
  </si>
  <si>
    <t>20250925 17:11:10</t>
  </si>
  <si>
    <t>17:11:10</t>
  </si>
  <si>
    <t>20250925 17:11:12</t>
  </si>
  <si>
    <t>17:11:12</t>
  </si>
  <si>
    <t>20250925 17:11:14</t>
  </si>
  <si>
    <t>17:11:14</t>
  </si>
  <si>
    <t>20250925 17:11:16</t>
  </si>
  <si>
    <t>17:11:16</t>
  </si>
  <si>
    <t>20250925 17:11:18</t>
  </si>
  <si>
    <t>17:11:18</t>
  </si>
  <si>
    <t>20250925 17:11:20</t>
  </si>
  <si>
    <t>17:11:20</t>
  </si>
  <si>
    <t>20250925 17:15:54</t>
  </si>
  <si>
    <t>17:15:54</t>
  </si>
  <si>
    <t>30</t>
  </si>
  <si>
    <t>20250925 17:15:56</t>
  </si>
  <si>
    <t>17:15:56</t>
  </si>
  <si>
    <t>20250925 17:15:58</t>
  </si>
  <si>
    <t>17:15:58</t>
  </si>
  <si>
    <t>20250925 17:16:00</t>
  </si>
  <si>
    <t>17:16:00</t>
  </si>
  <si>
    <t>20250925 17:16:02</t>
  </si>
  <si>
    <t>17:16:02</t>
  </si>
  <si>
    <t>20250925 17:16:04</t>
  </si>
  <si>
    <t>17:16:04</t>
  </si>
  <si>
    <t>20250925 17:16:06</t>
  </si>
  <si>
    <t>17:16:06</t>
  </si>
  <si>
    <t>20250925 17:16:08</t>
  </si>
  <si>
    <t>17:16:08</t>
  </si>
  <si>
    <t>20250925 17:16:10</t>
  </si>
  <si>
    <t>17:16:10</t>
  </si>
  <si>
    <t>20250925 17:16:12</t>
  </si>
  <si>
    <t>17:16:12</t>
  </si>
  <si>
    <t>20250925 17:16:14</t>
  </si>
  <si>
    <t>17:16:14</t>
  </si>
  <si>
    <t>20250925 17:16:16</t>
  </si>
  <si>
    <t>17:16:16</t>
  </si>
  <si>
    <t>20250925 17:16:18</t>
  </si>
  <si>
    <t>17:16:18</t>
  </si>
  <si>
    <t>20250925 17:16:20</t>
  </si>
  <si>
    <t>17:16:20</t>
  </si>
  <si>
    <t>20250925 17:16:22</t>
  </si>
  <si>
    <t>17:16:22</t>
  </si>
  <si>
    <t>20250925 17:16:24</t>
  </si>
  <si>
    <t>17:16:24</t>
  </si>
  <si>
    <t>20250925 17:16:26</t>
  </si>
  <si>
    <t>17:16:26</t>
  </si>
  <si>
    <t>20250925 17:16:28</t>
  </si>
  <si>
    <t>17:16:28</t>
  </si>
  <si>
    <t>20250925 17:16:30</t>
  </si>
  <si>
    <t>17:16:30</t>
  </si>
  <si>
    <t>20250925 17:16:32</t>
  </si>
  <si>
    <t>17:16:32</t>
  </si>
  <si>
    <t>20250925 17:16:34</t>
  </si>
  <si>
    <t>17:16:34</t>
  </si>
  <si>
    <t>20250925 17:16:36</t>
  </si>
  <si>
    <t>17:16:36</t>
  </si>
  <si>
    <t>20250925 17:16:38</t>
  </si>
  <si>
    <t>17:16:38</t>
  </si>
  <si>
    <t>20250925 17:16:40</t>
  </si>
  <si>
    <t>17:16:40</t>
  </si>
  <si>
    <t>20250925 17:16:42</t>
  </si>
  <si>
    <t>17:16:42</t>
  </si>
  <si>
    <t>20250925 17:16:44</t>
  </si>
  <si>
    <t>17:16:44</t>
  </si>
  <si>
    <t>20250925 17:16:46</t>
  </si>
  <si>
    <t>17:16:46</t>
  </si>
  <si>
    <t>20250925 17:16:48</t>
  </si>
  <si>
    <t>17:16:48</t>
  </si>
  <si>
    <t>20250925 17:16:50</t>
  </si>
  <si>
    <t>17:16:50</t>
  </si>
  <si>
    <t>20250925 17:16:52</t>
  </si>
  <si>
    <t>17:16:52</t>
  </si>
  <si>
    <t>20250925 17:18:57</t>
  </si>
  <si>
    <t>17:18:57</t>
  </si>
  <si>
    <t>20250925 17:18:59</t>
  </si>
  <si>
    <t>17:18:59</t>
  </si>
  <si>
    <t>20250925 17:19:01</t>
  </si>
  <si>
    <t>17:19:01</t>
  </si>
  <si>
    <t>20250925 17:19:03</t>
  </si>
  <si>
    <t>17:19:03</t>
  </si>
  <si>
    <t>20250925 17:19:05</t>
  </si>
  <si>
    <t>17:19:05</t>
  </si>
  <si>
    <t>20250925 17:19:07</t>
  </si>
  <si>
    <t>17:19:07</t>
  </si>
  <si>
    <t>20250925 17:19:09</t>
  </si>
  <si>
    <t>17:19:09</t>
  </si>
  <si>
    <t>20250925 17:19:11</t>
  </si>
  <si>
    <t>17:19:11</t>
  </si>
  <si>
    <t>20250925 17:19:13</t>
  </si>
  <si>
    <t>17:19:13</t>
  </si>
  <si>
    <t>20250925 17:19:15</t>
  </si>
  <si>
    <t>17:19:15</t>
  </si>
  <si>
    <t>20250925 17:19:17</t>
  </si>
  <si>
    <t>17:19:17</t>
  </si>
  <si>
    <t>20250925 17:19:19</t>
  </si>
  <si>
    <t>17:19:19</t>
  </si>
  <si>
    <t>20250925 17:19:21</t>
  </si>
  <si>
    <t>17:19:21</t>
  </si>
  <si>
    <t>20250925 17:19:23</t>
  </si>
  <si>
    <t>17:19:23</t>
  </si>
  <si>
    <t>20250925 17:19:25</t>
  </si>
  <si>
    <t>17:19:25</t>
  </si>
  <si>
    <t>20250925 17:19:27</t>
  </si>
  <si>
    <t>17:19:27</t>
  </si>
  <si>
    <t>20250925 17:19:29</t>
  </si>
  <si>
    <t>17:19:29</t>
  </si>
  <si>
    <t>20250925 17:19:31</t>
  </si>
  <si>
    <t>17:19:31</t>
  </si>
  <si>
    <t>20250925 17:19:33</t>
  </si>
  <si>
    <t>17:19:33</t>
  </si>
  <si>
    <t>20250925 17:19:35</t>
  </si>
  <si>
    <t>17:19:35</t>
  </si>
  <si>
    <t>20250925 17:19:37</t>
  </si>
  <si>
    <t>17:19:37</t>
  </si>
  <si>
    <t>20250925 17:19:39</t>
  </si>
  <si>
    <t>17:19:39</t>
  </si>
  <si>
    <t>20250925 17:19:41</t>
  </si>
  <si>
    <t>17:19:41</t>
  </si>
  <si>
    <t>20250925 17:19:43</t>
  </si>
  <si>
    <t>17:19:43</t>
  </si>
  <si>
    <t>20250925 17:19:45</t>
  </si>
  <si>
    <t>17:19:45</t>
  </si>
  <si>
    <t>20250925 17:19:47</t>
  </si>
  <si>
    <t>17:19:47</t>
  </si>
  <si>
    <t>20250925 17:19:49</t>
  </si>
  <si>
    <t>17:19:49</t>
  </si>
  <si>
    <t>20250925 17:19:51</t>
  </si>
  <si>
    <t>17:19:51</t>
  </si>
  <si>
    <t>20250925 17:19:53</t>
  </si>
  <si>
    <t>17:19:53</t>
  </si>
  <si>
    <t>20250925 17:19:55</t>
  </si>
  <si>
    <t>17:19:55</t>
  </si>
  <si>
    <t>20250925 17:25:43</t>
  </si>
  <si>
    <t>17:25:43</t>
  </si>
  <si>
    <t>24</t>
  </si>
  <si>
    <t>20250925 17:25:45</t>
  </si>
  <si>
    <t>17:25:45</t>
  </si>
  <si>
    <t>20250925 17:25:47</t>
  </si>
  <si>
    <t>17:25:47</t>
  </si>
  <si>
    <t>20250925 17:25:49</t>
  </si>
  <si>
    <t>17:25:49</t>
  </si>
  <si>
    <t>20250925 17:25:51</t>
  </si>
  <si>
    <t>17:25:51</t>
  </si>
  <si>
    <t>20250925 17:25:53</t>
  </si>
  <si>
    <t>17:25:53</t>
  </si>
  <si>
    <t>20250925 17:25:55</t>
  </si>
  <si>
    <t>17:25:55</t>
  </si>
  <si>
    <t>20250925 17:25:57</t>
  </si>
  <si>
    <t>17:25:57</t>
  </si>
  <si>
    <t>20250925 17:25:59</t>
  </si>
  <si>
    <t>17:25:59</t>
  </si>
  <si>
    <t>20250925 17:26:01</t>
  </si>
  <si>
    <t>17:26:01</t>
  </si>
  <si>
    <t>20250925 17:26:03</t>
  </si>
  <si>
    <t>17:26:03</t>
  </si>
  <si>
    <t>20250925 17:26:05</t>
  </si>
  <si>
    <t>17:26:05</t>
  </si>
  <si>
    <t>20250925 17:26:07</t>
  </si>
  <si>
    <t>17:26:07</t>
  </si>
  <si>
    <t>20250925 17:26:09</t>
  </si>
  <si>
    <t>17:26:09</t>
  </si>
  <si>
    <t>20250925 17:26:11</t>
  </si>
  <si>
    <t>17:26:11</t>
  </si>
  <si>
    <t>20250925 17:26:13</t>
  </si>
  <si>
    <t>17:26:13</t>
  </si>
  <si>
    <t>20250925 17:26:15</t>
  </si>
  <si>
    <t>17:26:15</t>
  </si>
  <si>
    <t>20250925 17:26:17</t>
  </si>
  <si>
    <t>17:26:17</t>
  </si>
  <si>
    <t>20250925 17:26:19</t>
  </si>
  <si>
    <t>17:26:19</t>
  </si>
  <si>
    <t>20250925 17:26:21</t>
  </si>
  <si>
    <t>17:26:21</t>
  </si>
  <si>
    <t>20250925 17:26:23</t>
  </si>
  <si>
    <t>17:26:23</t>
  </si>
  <si>
    <t>20250925 17:26:25</t>
  </si>
  <si>
    <t>17:26:25</t>
  </si>
  <si>
    <t>20250925 17:26:27</t>
  </si>
  <si>
    <t>17:26:27</t>
  </si>
  <si>
    <t>20250925 17:26:29</t>
  </si>
  <si>
    <t>17:26:29</t>
  </si>
  <si>
    <t>20250925 17:26:31</t>
  </si>
  <si>
    <t>17:26:31</t>
  </si>
  <si>
    <t>20250925 17:26:33</t>
  </si>
  <si>
    <t>17:26:33</t>
  </si>
  <si>
    <t>20250925 17:26:35</t>
  </si>
  <si>
    <t>17:26:35</t>
  </si>
  <si>
    <t>20250925 17:26:37</t>
  </si>
  <si>
    <t>17:26:37</t>
  </si>
  <si>
    <t>20250925 17:26:39</t>
  </si>
  <si>
    <t>17:26:39</t>
  </si>
  <si>
    <t>20250925 17:26:41</t>
  </si>
  <si>
    <t>17:26:41</t>
  </si>
  <si>
    <t>20250925 17:31:19</t>
  </si>
  <si>
    <t>17:31:19</t>
  </si>
  <si>
    <t>40</t>
  </si>
  <si>
    <t>20250925 17:31:21</t>
  </si>
  <si>
    <t>17:31:21</t>
  </si>
  <si>
    <t>20250925 17:31:23</t>
  </si>
  <si>
    <t>17:31:23</t>
  </si>
  <si>
    <t>20250925 17:31:25</t>
  </si>
  <si>
    <t>17:31:25</t>
  </si>
  <si>
    <t>20250925 17:31:27</t>
  </si>
  <si>
    <t>17:31:27</t>
  </si>
  <si>
    <t>20250925 17:31:29</t>
  </si>
  <si>
    <t>17:31:29</t>
  </si>
  <si>
    <t>20250925 17:31:31</t>
  </si>
  <si>
    <t>17:31:31</t>
  </si>
  <si>
    <t>20250925 17:31:33</t>
  </si>
  <si>
    <t>17:31:33</t>
  </si>
  <si>
    <t>20250925 17:31:35</t>
  </si>
  <si>
    <t>17:31:35</t>
  </si>
  <si>
    <t>20250925 17:31:37</t>
  </si>
  <si>
    <t>17:31:37</t>
  </si>
  <si>
    <t>20250925 17:31:39</t>
  </si>
  <si>
    <t>17:31:39</t>
  </si>
  <si>
    <t>20250925 17:31:41</t>
  </si>
  <si>
    <t>17:31:41</t>
  </si>
  <si>
    <t>20250925 17:31:43</t>
  </si>
  <si>
    <t>17:31:43</t>
  </si>
  <si>
    <t>20250925 17:31:45</t>
  </si>
  <si>
    <t>17:31:45</t>
  </si>
  <si>
    <t>20250925 17:31:47</t>
  </si>
  <si>
    <t>17:31:47</t>
  </si>
  <si>
    <t>20250925 17:31:49</t>
  </si>
  <si>
    <t>17:31:49</t>
  </si>
  <si>
    <t>20250925 17:31:51</t>
  </si>
  <si>
    <t>17:31:51</t>
  </si>
  <si>
    <t>20250925 17:31:53</t>
  </si>
  <si>
    <t>17:31:53</t>
  </si>
  <si>
    <t>20250925 17:31:55</t>
  </si>
  <si>
    <t>17:31:55</t>
  </si>
  <si>
    <t>20250925 17:31:57</t>
  </si>
  <si>
    <t>17:31:57</t>
  </si>
  <si>
    <t>20250925 17:31:59</t>
  </si>
  <si>
    <t>17:31:59</t>
  </si>
  <si>
    <t>20250925 17:32:01</t>
  </si>
  <si>
    <t>17:32:01</t>
  </si>
  <si>
    <t>20250925 17:32:03</t>
  </si>
  <si>
    <t>17:32:03</t>
  </si>
  <si>
    <t>20250925 17:32:05</t>
  </si>
  <si>
    <t>17:32:05</t>
  </si>
  <si>
    <t>20250925 17:32:07</t>
  </si>
  <si>
    <t>17:32:07</t>
  </si>
  <si>
    <t>20250925 17:32:09</t>
  </si>
  <si>
    <t>17:32:09</t>
  </si>
  <si>
    <t>20250925 17:32:11</t>
  </si>
  <si>
    <t>17:32:11</t>
  </si>
  <si>
    <t>20250925 17:32:13</t>
  </si>
  <si>
    <t>17:32:13</t>
  </si>
  <si>
    <t>20250925 17:32:15</t>
  </si>
  <si>
    <t>17:32:15</t>
  </si>
  <si>
    <t>20250925 17:32:17</t>
  </si>
  <si>
    <t>17:32:17</t>
  </si>
  <si>
    <t>20250925 17:38:19</t>
  </si>
  <si>
    <t>17:38:19</t>
  </si>
  <si>
    <t>43</t>
  </si>
  <si>
    <t>20250925 17:38:21</t>
  </si>
  <si>
    <t>17:38:21</t>
  </si>
  <si>
    <t>20250925 17:38:23</t>
  </si>
  <si>
    <t>17:38:23</t>
  </si>
  <si>
    <t>20250925 17:38:25</t>
  </si>
  <si>
    <t>17:38:25</t>
  </si>
  <si>
    <t>20250925 17:38:27</t>
  </si>
  <si>
    <t>17:38:27</t>
  </si>
  <si>
    <t>20250925 17:38:29</t>
  </si>
  <si>
    <t>17:38:29</t>
  </si>
  <si>
    <t>20250925 17:38:31</t>
  </si>
  <si>
    <t>17:38:31</t>
  </si>
  <si>
    <t>20250925 17:38:33</t>
  </si>
  <si>
    <t>17:38:33</t>
  </si>
  <si>
    <t>20250925 17:38:35</t>
  </si>
  <si>
    <t>17:38:35</t>
  </si>
  <si>
    <t>20250925 17:38:37</t>
  </si>
  <si>
    <t>17:38:37</t>
  </si>
  <si>
    <t>20250925 17:38:39</t>
  </si>
  <si>
    <t>17:38:39</t>
  </si>
  <si>
    <t>20250925 17:38:41</t>
  </si>
  <si>
    <t>17:38:41</t>
  </si>
  <si>
    <t>20250925 17:38:43</t>
  </si>
  <si>
    <t>17:38:43</t>
  </si>
  <si>
    <t>20250925 17:38:45</t>
  </si>
  <si>
    <t>17:38:45</t>
  </si>
  <si>
    <t>20250925 17:38:47</t>
  </si>
  <si>
    <t>17:38:47</t>
  </si>
  <si>
    <t>20250925 17:38:49</t>
  </si>
  <si>
    <t>17:38:49</t>
  </si>
  <si>
    <t>20250925 17:38:51</t>
  </si>
  <si>
    <t>17:38:51</t>
  </si>
  <si>
    <t>20250925 17:38:53</t>
  </si>
  <si>
    <t>17:38:53</t>
  </si>
  <si>
    <t>20250925 17:38:55</t>
  </si>
  <si>
    <t>17:38:55</t>
  </si>
  <si>
    <t>20250925 17:38:57</t>
  </si>
  <si>
    <t>17:38:57</t>
  </si>
  <si>
    <t>20250925 17:38:59</t>
  </si>
  <si>
    <t>17:38:59</t>
  </si>
  <si>
    <t>20250925 17:39:01</t>
  </si>
  <si>
    <t>17:39:01</t>
  </si>
  <si>
    <t>20250925 17:39:03</t>
  </si>
  <si>
    <t>17:39:03</t>
  </si>
  <si>
    <t>20250925 17:39:05</t>
  </si>
  <si>
    <t>17:39:05</t>
  </si>
  <si>
    <t>20250925 17:39:07</t>
  </si>
  <si>
    <t>17:39:07</t>
  </si>
  <si>
    <t>20250925 17:39:09</t>
  </si>
  <si>
    <t>17:39:09</t>
  </si>
  <si>
    <t>20250925 17:39:11</t>
  </si>
  <si>
    <t>17:39:11</t>
  </si>
  <si>
    <t>20250925 17:39:13</t>
  </si>
  <si>
    <t>17:39:13</t>
  </si>
  <si>
    <t>20250925 17:39:15</t>
  </si>
  <si>
    <t>17:39:15</t>
  </si>
  <si>
    <t>20250925 17:39:17</t>
  </si>
  <si>
    <t>17:39:17</t>
  </si>
  <si>
    <t>20250925 17:46:36</t>
  </si>
  <si>
    <t>17:46:36</t>
  </si>
  <si>
    <t>44</t>
  </si>
  <si>
    <t>20250925 17:46:38</t>
  </si>
  <si>
    <t>17:46:38</t>
  </si>
  <si>
    <t>20250925 17:46:40</t>
  </si>
  <si>
    <t>17:46:40</t>
  </si>
  <si>
    <t>20250925 17:46:42</t>
  </si>
  <si>
    <t>17:46:42</t>
  </si>
  <si>
    <t>20250925 17:46:44</t>
  </si>
  <si>
    <t>17:46:44</t>
  </si>
  <si>
    <t>20250925 17:46:46</t>
  </si>
  <si>
    <t>17:46:46</t>
  </si>
  <si>
    <t>20250925 17:46:48</t>
  </si>
  <si>
    <t>17:46:48</t>
  </si>
  <si>
    <t>20250925 17:46:50</t>
  </si>
  <si>
    <t>17:46:50</t>
  </si>
  <si>
    <t>20250925 17:46:52</t>
  </si>
  <si>
    <t>17:46:52</t>
  </si>
  <si>
    <t>20250925 17:46:54</t>
  </si>
  <si>
    <t>17:46:54</t>
  </si>
  <si>
    <t>20250925 17:46:56</t>
  </si>
  <si>
    <t>17:46:56</t>
  </si>
  <si>
    <t>20250925 17:46:58</t>
  </si>
  <si>
    <t>17:46:58</t>
  </si>
  <si>
    <t>20250925 17:47:00</t>
  </si>
  <si>
    <t>17:47:00</t>
  </si>
  <si>
    <t>20250925 17:47:02</t>
  </si>
  <si>
    <t>17:47:02</t>
  </si>
  <si>
    <t>20250925 17:47:04</t>
  </si>
  <si>
    <t>17:47:04</t>
  </si>
  <si>
    <t>20250925 17:47:06</t>
  </si>
  <si>
    <t>17:47:06</t>
  </si>
  <si>
    <t>20250925 17:47:08</t>
  </si>
  <si>
    <t>17:47:08</t>
  </si>
  <si>
    <t>20250925 17:47:10</t>
  </si>
  <si>
    <t>17:47:10</t>
  </si>
  <si>
    <t>20250925 17:47:12</t>
  </si>
  <si>
    <t>17:47:12</t>
  </si>
  <si>
    <t>20250925 17:47:14</t>
  </si>
  <si>
    <t>17:47:14</t>
  </si>
  <si>
    <t>20250925 17:47:16</t>
  </si>
  <si>
    <t>17:47:16</t>
  </si>
  <si>
    <t>20250925 17:47:18</t>
  </si>
  <si>
    <t>17:47:18</t>
  </si>
  <si>
    <t>20250925 17:47:20</t>
  </si>
  <si>
    <t>17:47:20</t>
  </si>
  <si>
    <t>20250925 17:47:22</t>
  </si>
  <si>
    <t>17:47:22</t>
  </si>
  <si>
    <t>20250925 17:47:24</t>
  </si>
  <si>
    <t>17:47:24</t>
  </si>
  <si>
    <t>20250925 17:47:26</t>
  </si>
  <si>
    <t>17:47:26</t>
  </si>
  <si>
    <t>20250925 17:47:28</t>
  </si>
  <si>
    <t>17:47:28</t>
  </si>
  <si>
    <t>20250925 17:47:30</t>
  </si>
  <si>
    <t>17:47:30</t>
  </si>
  <si>
    <t>20250925 17:47:32</t>
  </si>
  <si>
    <t>17:47:32</t>
  </si>
  <si>
    <t>20250925 17:47:34</t>
  </si>
  <si>
    <t>17:47:34</t>
  </si>
  <si>
    <t>20250925 17:54:12</t>
  </si>
  <si>
    <t>17:54:12</t>
  </si>
  <si>
    <t>50</t>
  </si>
  <si>
    <t>20250925 17:54:14</t>
  </si>
  <si>
    <t>17:54:14</t>
  </si>
  <si>
    <t>20250925 17:54:16</t>
  </si>
  <si>
    <t>17:54:16</t>
  </si>
  <si>
    <t>20250925 17:54:18</t>
  </si>
  <si>
    <t>17:54:18</t>
  </si>
  <si>
    <t>20250925 17:54:20</t>
  </si>
  <si>
    <t>17:54:20</t>
  </si>
  <si>
    <t>20250925 17:54:22</t>
  </si>
  <si>
    <t>17:54:22</t>
  </si>
  <si>
    <t>20250925 17:54:24</t>
  </si>
  <si>
    <t>17:54:24</t>
  </si>
  <si>
    <t>20250925 17:54:26</t>
  </si>
  <si>
    <t>17:54:26</t>
  </si>
  <si>
    <t>20250925 17:54:28</t>
  </si>
  <si>
    <t>17:54:28</t>
  </si>
  <si>
    <t>20250925 17:54:30</t>
  </si>
  <si>
    <t>17:54:30</t>
  </si>
  <si>
    <t>20250925 17:54:32</t>
  </si>
  <si>
    <t>17:54:32</t>
  </si>
  <si>
    <t>20250925 17:54:34</t>
  </si>
  <si>
    <t>17:54:34</t>
  </si>
  <si>
    <t>20250925 17:54:36</t>
  </si>
  <si>
    <t>17:54:36</t>
  </si>
  <si>
    <t>20250925 17:54:38</t>
  </si>
  <si>
    <t>17:54:38</t>
  </si>
  <si>
    <t>20250925 17:54:40</t>
  </si>
  <si>
    <t>17:54:40</t>
  </si>
  <si>
    <t>20250925 17:54:42</t>
  </si>
  <si>
    <t>17:54:42</t>
  </si>
  <si>
    <t>20250925 17:54:44</t>
  </si>
  <si>
    <t>17:54:44</t>
  </si>
  <si>
    <t>20250925 17:54:46</t>
  </si>
  <si>
    <t>17:54:46</t>
  </si>
  <si>
    <t>20250925 17:54:48</t>
  </si>
  <si>
    <t>17:54:48</t>
  </si>
  <si>
    <t>20250925 17:54:50</t>
  </si>
  <si>
    <t>17:54:50</t>
  </si>
  <si>
    <t>20250925 17:54:52</t>
  </si>
  <si>
    <t>17:54:52</t>
  </si>
  <si>
    <t>20250925 17:54:54</t>
  </si>
  <si>
    <t>17:54:54</t>
  </si>
  <si>
    <t>20250925 17:54:56</t>
  </si>
  <si>
    <t>17:54:56</t>
  </si>
  <si>
    <t>20250925 17:54:58</t>
  </si>
  <si>
    <t>17:54:58</t>
  </si>
  <si>
    <t>20250925 17:55:00</t>
  </si>
  <si>
    <t>17:55:00</t>
  </si>
  <si>
    <t>20250925 17:55:02</t>
  </si>
  <si>
    <t>17:55:02</t>
  </si>
  <si>
    <t>20250925 17:55:04</t>
  </si>
  <si>
    <t>17:55:04</t>
  </si>
  <si>
    <t>20250925 17:55:06</t>
  </si>
  <si>
    <t>17:55:06</t>
  </si>
  <si>
    <t>20250925 17:55:08</t>
  </si>
  <si>
    <t>17:55:08</t>
  </si>
  <si>
    <t>20250925 17:55:10</t>
  </si>
  <si>
    <t>17:55:10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</si>
</sst>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34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34</v>
      </c>
    </row>
    <row r="3" spans="1:283">
      <c r="B3" t="s">
        <v>33</v>
      </c>
      <c r="C3" t="s">
        <v>35</v>
      </c>
    </row>
    <row r="4" spans="1:283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83">
      <c r="B5" t="s">
        <v>21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48</v>
      </c>
      <c r="B6" t="s">
        <v>49</v>
      </c>
    </row>
    <row r="7" spans="1:283">
      <c r="B7" t="s">
        <v>50</v>
      </c>
    </row>
    <row r="8" spans="1:283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83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83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48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94</v>
      </c>
      <c r="AL16" t="s">
        <v>94</v>
      </c>
      <c r="AM16" t="s">
        <v>94</v>
      </c>
      <c r="AN16" t="s">
        <v>94</v>
      </c>
      <c r="AO16" t="s">
        <v>94</v>
      </c>
      <c r="AP16" t="s">
        <v>94</v>
      </c>
      <c r="AQ16" t="s">
        <v>94</v>
      </c>
      <c r="AR16" t="s">
        <v>94</v>
      </c>
      <c r="AS16" t="s">
        <v>94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94</v>
      </c>
      <c r="BG16" t="s">
        <v>94</v>
      </c>
      <c r="BH16" t="s">
        <v>94</v>
      </c>
      <c r="BI16" t="s">
        <v>94</v>
      </c>
      <c r="BJ16" t="s">
        <v>94</v>
      </c>
      <c r="BK16" t="s">
        <v>94</v>
      </c>
      <c r="BL16" t="s">
        <v>94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96</v>
      </c>
      <c r="CI16" t="s">
        <v>96</v>
      </c>
      <c r="CJ16" t="s">
        <v>96</v>
      </c>
      <c r="CK16" t="s">
        <v>96</v>
      </c>
      <c r="CL16" t="s">
        <v>96</v>
      </c>
      <c r="CM16" t="s">
        <v>96</v>
      </c>
      <c r="CN16" t="s">
        <v>96</v>
      </c>
      <c r="CO16" t="s">
        <v>96</v>
      </c>
      <c r="CP16" t="s">
        <v>96</v>
      </c>
      <c r="CQ16" t="s">
        <v>96</v>
      </c>
      <c r="CR16" t="s">
        <v>96</v>
      </c>
      <c r="CS16" t="s">
        <v>96</v>
      </c>
      <c r="CT16" t="s">
        <v>96</v>
      </c>
      <c r="CU16" t="s">
        <v>97</v>
      </c>
      <c r="CV16" t="s">
        <v>97</v>
      </c>
      <c r="CW16" t="s">
        <v>97</v>
      </c>
      <c r="CX16" t="s">
        <v>97</v>
      </c>
      <c r="CY16" t="s">
        <v>98</v>
      </c>
      <c r="CZ16" t="s">
        <v>98</v>
      </c>
      <c r="DA16" t="s">
        <v>98</v>
      </c>
      <c r="DB16" t="s">
        <v>98</v>
      </c>
      <c r="DC16" t="s">
        <v>99</v>
      </c>
      <c r="DD16" t="s">
        <v>99</v>
      </c>
      <c r="DE16" t="s">
        <v>99</v>
      </c>
      <c r="DF16" t="s">
        <v>99</v>
      </c>
      <c r="DG16" t="s">
        <v>99</v>
      </c>
      <c r="DH16" t="s">
        <v>99</v>
      </c>
      <c r="DI16" t="s">
        <v>99</v>
      </c>
      <c r="DJ16" t="s">
        <v>99</v>
      </c>
      <c r="DK16" t="s">
        <v>99</v>
      </c>
      <c r="DL16" t="s">
        <v>99</v>
      </c>
      <c r="DM16" t="s">
        <v>99</v>
      </c>
      <c r="DN16" t="s">
        <v>99</v>
      </c>
      <c r="DO16" t="s">
        <v>99</v>
      </c>
      <c r="DP16" t="s">
        <v>99</v>
      </c>
      <c r="DQ16" t="s">
        <v>99</v>
      </c>
      <c r="DR16" t="s">
        <v>99</v>
      </c>
      <c r="DS16" t="s">
        <v>99</v>
      </c>
      <c r="DT16" t="s">
        <v>99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  <c r="HI16" t="s">
        <v>106</v>
      </c>
      <c r="HJ16" t="s">
        <v>106</v>
      </c>
      <c r="HK16" t="s">
        <v>106</v>
      </c>
      <c r="HL16" t="s">
        <v>106</v>
      </c>
      <c r="HM16" t="s">
        <v>106</v>
      </c>
      <c r="HN16" t="s">
        <v>106</v>
      </c>
      <c r="HO16" t="s">
        <v>107</v>
      </c>
      <c r="HP16" t="s">
        <v>107</v>
      </c>
      <c r="HQ16" t="s">
        <v>107</v>
      </c>
      <c r="HR16" t="s">
        <v>107</v>
      </c>
      <c r="HS16" t="s">
        <v>107</v>
      </c>
      <c r="HT16" t="s">
        <v>107</v>
      </c>
      <c r="HU16" t="s">
        <v>107</v>
      </c>
      <c r="HV16" t="s">
        <v>107</v>
      </c>
      <c r="HW16" t="s">
        <v>107</v>
      </c>
      <c r="HX16" t="s">
        <v>107</v>
      </c>
      <c r="HY16" t="s">
        <v>107</v>
      </c>
      <c r="HZ16" t="s">
        <v>107</v>
      </c>
      <c r="IA16" t="s">
        <v>107</v>
      </c>
      <c r="IB16" t="s">
        <v>107</v>
      </c>
      <c r="IC16" t="s">
        <v>107</v>
      </c>
      <c r="ID16" t="s">
        <v>107</v>
      </c>
      <c r="IE16" t="s">
        <v>107</v>
      </c>
      <c r="IF16" t="s">
        <v>107</v>
      </c>
      <c r="IG16" t="s">
        <v>107</v>
      </c>
      <c r="IH16" t="s">
        <v>108</v>
      </c>
      <c r="II16" t="s">
        <v>108</v>
      </c>
      <c r="IJ16" t="s">
        <v>108</v>
      </c>
      <c r="IK16" t="s">
        <v>108</v>
      </c>
      <c r="IL16" t="s">
        <v>108</v>
      </c>
      <c r="IM16" t="s">
        <v>108</v>
      </c>
      <c r="IN16" t="s">
        <v>108</v>
      </c>
      <c r="IO16" t="s">
        <v>108</v>
      </c>
      <c r="IP16" t="s">
        <v>108</v>
      </c>
      <c r="IQ16" t="s">
        <v>108</v>
      </c>
      <c r="IR16" t="s">
        <v>108</v>
      </c>
      <c r="IS16" t="s">
        <v>108</v>
      </c>
      <c r="IT16" t="s">
        <v>108</v>
      </c>
      <c r="IU16" t="s">
        <v>108</v>
      </c>
      <c r="IV16" t="s">
        <v>108</v>
      </c>
      <c r="IW16" t="s">
        <v>108</v>
      </c>
      <c r="IX16" t="s">
        <v>108</v>
      </c>
      <c r="IY16" t="s">
        <v>108</v>
      </c>
      <c r="IZ16" t="s">
        <v>109</v>
      </c>
      <c r="JA16" t="s">
        <v>109</v>
      </c>
      <c r="JB16" t="s">
        <v>109</v>
      </c>
      <c r="JC16" t="s">
        <v>109</v>
      </c>
      <c r="JD16" t="s">
        <v>109</v>
      </c>
      <c r="JE16" t="s">
        <v>109</v>
      </c>
      <c r="JF16" t="s">
        <v>109</v>
      </c>
      <c r="JG16" t="s">
        <v>109</v>
      </c>
      <c r="JH16" t="s">
        <v>110</v>
      </c>
      <c r="JI16" t="s">
        <v>110</v>
      </c>
      <c r="JJ16" t="s">
        <v>110</v>
      </c>
      <c r="JK16" t="s">
        <v>110</v>
      </c>
      <c r="JL16" t="s">
        <v>110</v>
      </c>
      <c r="JM16" t="s">
        <v>110</v>
      </c>
      <c r="JN16" t="s">
        <v>110</v>
      </c>
      <c r="JO16" t="s">
        <v>110</v>
      </c>
      <c r="JP16" t="s">
        <v>110</v>
      </c>
      <c r="JQ16" t="s">
        <v>110</v>
      </c>
      <c r="JR16" t="s">
        <v>110</v>
      </c>
      <c r="JS16" t="s">
        <v>110</v>
      </c>
      <c r="JT16" t="s">
        <v>110</v>
      </c>
      <c r="JU16" t="s">
        <v>110</v>
      </c>
      <c r="JV16" t="s">
        <v>110</v>
      </c>
      <c r="JW16" t="s">
        <v>110</v>
      </c>
    </row>
    <row r="17" spans="1:283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93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155</v>
      </c>
      <c r="AU17" t="s">
        <v>156</v>
      </c>
      <c r="AV17" t="s">
        <v>157</v>
      </c>
      <c r="AW17" t="s">
        <v>158</v>
      </c>
      <c r="AX17" t="s">
        <v>159</v>
      </c>
      <c r="AY17" t="s">
        <v>160</v>
      </c>
      <c r="AZ17" t="s">
        <v>161</v>
      </c>
      <c r="BA17" t="s">
        <v>162</v>
      </c>
      <c r="BB17" t="s">
        <v>163</v>
      </c>
      <c r="BC17" t="s">
        <v>164</v>
      </c>
      <c r="BD17" t="s">
        <v>165</v>
      </c>
      <c r="BE17" t="s">
        <v>166</v>
      </c>
      <c r="BF17" t="s">
        <v>167</v>
      </c>
      <c r="BG17" t="s">
        <v>168</v>
      </c>
      <c r="BH17" t="s">
        <v>169</v>
      </c>
      <c r="BI17" t="s">
        <v>170</v>
      </c>
      <c r="BJ17" t="s">
        <v>171</v>
      </c>
      <c r="BK17" t="s">
        <v>172</v>
      </c>
      <c r="BL17" t="s">
        <v>173</v>
      </c>
      <c r="BM17" t="s">
        <v>174</v>
      </c>
      <c r="BN17" t="s">
        <v>175</v>
      </c>
      <c r="BO17" t="s">
        <v>176</v>
      </c>
      <c r="BP17" t="s">
        <v>177</v>
      </c>
      <c r="BQ17" t="s">
        <v>178</v>
      </c>
      <c r="BR17" t="s">
        <v>179</v>
      </c>
      <c r="BS17" t="s">
        <v>180</v>
      </c>
      <c r="BT17" t="s">
        <v>181</v>
      </c>
      <c r="BU17" t="s">
        <v>182</v>
      </c>
      <c r="BV17" t="s">
        <v>183</v>
      </c>
      <c r="BW17" t="s">
        <v>184</v>
      </c>
      <c r="BX17" t="s">
        <v>185</v>
      </c>
      <c r="BY17" t="s">
        <v>186</v>
      </c>
      <c r="BZ17" t="s">
        <v>187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174</v>
      </c>
      <c r="CI17" t="s">
        <v>195</v>
      </c>
      <c r="CJ17" t="s">
        <v>196</v>
      </c>
      <c r="CK17" t="s">
        <v>197</v>
      </c>
      <c r="CL17" t="s">
        <v>148</v>
      </c>
      <c r="CM17" t="s">
        <v>198</v>
      </c>
      <c r="CN17" t="s">
        <v>199</v>
      </c>
      <c r="CO17" t="s">
        <v>200</v>
      </c>
      <c r="CP17" t="s">
        <v>201</v>
      </c>
      <c r="CQ17" t="s">
        <v>202</v>
      </c>
      <c r="CR17" t="s">
        <v>203</v>
      </c>
      <c r="CS17" t="s">
        <v>204</v>
      </c>
      <c r="CT17" t="s">
        <v>205</v>
      </c>
      <c r="CU17" t="s">
        <v>206</v>
      </c>
      <c r="CV17" t="s">
        <v>207</v>
      </c>
      <c r="CW17" t="s">
        <v>208</v>
      </c>
      <c r="CX17" t="s">
        <v>209</v>
      </c>
      <c r="CY17" t="s">
        <v>210</v>
      </c>
      <c r="CZ17" t="s">
        <v>211</v>
      </c>
      <c r="DA17" t="s">
        <v>212</v>
      </c>
      <c r="DB17" t="s">
        <v>213</v>
      </c>
      <c r="DC17" t="s">
        <v>118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112</v>
      </c>
      <c r="FC17" t="s">
        <v>115</v>
      </c>
      <c r="FD17" t="s">
        <v>264</v>
      </c>
      <c r="FE17" t="s">
        <v>265</v>
      </c>
      <c r="FF17" t="s">
        <v>266</v>
      </c>
      <c r="FG17" t="s">
        <v>267</v>
      </c>
      <c r="FH17" t="s">
        <v>268</v>
      </c>
      <c r="FI17" t="s">
        <v>269</v>
      </c>
      <c r="FJ17" t="s">
        <v>270</v>
      </c>
      <c r="FK17" t="s">
        <v>271</v>
      </c>
      <c r="FL17" t="s">
        <v>272</v>
      </c>
      <c r="FM17" t="s">
        <v>273</v>
      </c>
      <c r="FN17" t="s">
        <v>274</v>
      </c>
      <c r="FO17" t="s">
        <v>275</v>
      </c>
      <c r="FP17" t="s">
        <v>276</v>
      </c>
      <c r="FQ17" t="s">
        <v>277</v>
      </c>
      <c r="FR17" t="s">
        <v>278</v>
      </c>
      <c r="FS17" t="s">
        <v>279</v>
      </c>
      <c r="FT17" t="s">
        <v>280</v>
      </c>
      <c r="FU17" t="s">
        <v>281</v>
      </c>
      <c r="FV17" t="s">
        <v>282</v>
      </c>
      <c r="FW17" t="s">
        <v>283</v>
      </c>
      <c r="FX17" t="s">
        <v>284</v>
      </c>
      <c r="FY17" t="s">
        <v>285</v>
      </c>
      <c r="FZ17" t="s">
        <v>286</v>
      </c>
      <c r="GA17" t="s">
        <v>287</v>
      </c>
      <c r="GB17" t="s">
        <v>288</v>
      </c>
      <c r="GC17" t="s">
        <v>289</v>
      </c>
      <c r="GD17" t="s">
        <v>290</v>
      </c>
      <c r="GE17" t="s">
        <v>291</v>
      </c>
      <c r="GF17" t="s">
        <v>292</v>
      </c>
      <c r="GG17" t="s">
        <v>293</v>
      </c>
      <c r="GH17" t="s">
        <v>294</v>
      </c>
      <c r="GI17" t="s">
        <v>295</v>
      </c>
      <c r="GJ17" t="s">
        <v>296</v>
      </c>
      <c r="GK17" t="s">
        <v>297</v>
      </c>
      <c r="GL17" t="s">
        <v>298</v>
      </c>
      <c r="GM17" t="s">
        <v>299</v>
      </c>
      <c r="GN17" t="s">
        <v>300</v>
      </c>
      <c r="GO17" t="s">
        <v>301</v>
      </c>
      <c r="GP17" t="s">
        <v>302</v>
      </c>
      <c r="GQ17" t="s">
        <v>303</v>
      </c>
      <c r="GR17" t="s">
        <v>304</v>
      </c>
      <c r="GS17" t="s">
        <v>305</v>
      </c>
      <c r="GT17" t="s">
        <v>306</v>
      </c>
      <c r="GU17" t="s">
        <v>307</v>
      </c>
      <c r="GV17" t="s">
        <v>308</v>
      </c>
      <c r="GW17" t="s">
        <v>309</v>
      </c>
      <c r="GX17" t="s">
        <v>310</v>
      </c>
      <c r="GY17" t="s">
        <v>311</v>
      </c>
      <c r="GZ17" t="s">
        <v>312</v>
      </c>
      <c r="HA17" t="s">
        <v>313</v>
      </c>
      <c r="HB17" t="s">
        <v>314</v>
      </c>
      <c r="HC17" t="s">
        <v>315</v>
      </c>
      <c r="HD17" t="s">
        <v>316</v>
      </c>
      <c r="HE17" t="s">
        <v>317</v>
      </c>
      <c r="HF17" t="s">
        <v>318</v>
      </c>
      <c r="HG17" t="s">
        <v>319</v>
      </c>
      <c r="HH17" t="s">
        <v>320</v>
      </c>
      <c r="HI17" t="s">
        <v>321</v>
      </c>
      <c r="HJ17" t="s">
        <v>322</v>
      </c>
      <c r="HK17" t="s">
        <v>323</v>
      </c>
      <c r="HL17" t="s">
        <v>324</v>
      </c>
      <c r="HM17" t="s">
        <v>325</v>
      </c>
      <c r="HN17" t="s">
        <v>326</v>
      </c>
      <c r="HO17" t="s">
        <v>327</v>
      </c>
      <c r="HP17" t="s">
        <v>328</v>
      </c>
      <c r="HQ17" t="s">
        <v>329</v>
      </c>
      <c r="HR17" t="s">
        <v>330</v>
      </c>
      <c r="HS17" t="s">
        <v>331</v>
      </c>
      <c r="HT17" t="s">
        <v>332</v>
      </c>
      <c r="HU17" t="s">
        <v>333</v>
      </c>
      <c r="HV17" t="s">
        <v>334</v>
      </c>
      <c r="HW17" t="s">
        <v>335</v>
      </c>
      <c r="HX17" t="s">
        <v>336</v>
      </c>
      <c r="HY17" t="s">
        <v>337</v>
      </c>
      <c r="HZ17" t="s">
        <v>338</v>
      </c>
      <c r="IA17" t="s">
        <v>339</v>
      </c>
      <c r="IB17" t="s">
        <v>340</v>
      </c>
      <c r="IC17" t="s">
        <v>341</v>
      </c>
      <c r="ID17" t="s">
        <v>342</v>
      </c>
      <c r="IE17" t="s">
        <v>343</v>
      </c>
      <c r="IF17" t="s">
        <v>344</v>
      </c>
      <c r="IG17" t="s">
        <v>345</v>
      </c>
      <c r="IH17" t="s">
        <v>346</v>
      </c>
      <c r="II17" t="s">
        <v>347</v>
      </c>
      <c r="IJ17" t="s">
        <v>348</v>
      </c>
      <c r="IK17" t="s">
        <v>349</v>
      </c>
      <c r="IL17" t="s">
        <v>350</v>
      </c>
      <c r="IM17" t="s">
        <v>351</v>
      </c>
      <c r="IN17" t="s">
        <v>352</v>
      </c>
      <c r="IO17" t="s">
        <v>353</v>
      </c>
      <c r="IP17" t="s">
        <v>354</v>
      </c>
      <c r="IQ17" t="s">
        <v>355</v>
      </c>
      <c r="IR17" t="s">
        <v>356</v>
      </c>
      <c r="IS17" t="s">
        <v>357</v>
      </c>
      <c r="IT17" t="s">
        <v>358</v>
      </c>
      <c r="IU17" t="s">
        <v>359</v>
      </c>
      <c r="IV17" t="s">
        <v>360</v>
      </c>
      <c r="IW17" t="s">
        <v>361</v>
      </c>
      <c r="IX17" t="s">
        <v>362</v>
      </c>
      <c r="IY17" t="s">
        <v>363</v>
      </c>
      <c r="IZ17" t="s">
        <v>364</v>
      </c>
      <c r="JA17" t="s">
        <v>365</v>
      </c>
      <c r="JB17" t="s">
        <v>366</v>
      </c>
      <c r="JC17" t="s">
        <v>367</v>
      </c>
      <c r="JD17" t="s">
        <v>368</v>
      </c>
      <c r="JE17" t="s">
        <v>369</v>
      </c>
      <c r="JF17" t="s">
        <v>370</v>
      </c>
      <c r="JG17" t="s">
        <v>371</v>
      </c>
      <c r="JH17" t="s">
        <v>372</v>
      </c>
      <c r="JI17" t="s">
        <v>373</v>
      </c>
      <c r="JJ17" t="s">
        <v>374</v>
      </c>
      <c r="JK17" t="s">
        <v>375</v>
      </c>
      <c r="JL17" t="s">
        <v>376</v>
      </c>
      <c r="JM17" t="s">
        <v>377</v>
      </c>
      <c r="JN17" t="s">
        <v>378</v>
      </c>
      <c r="JO17" t="s">
        <v>379</v>
      </c>
      <c r="JP17" t="s">
        <v>380</v>
      </c>
      <c r="JQ17" t="s">
        <v>381</v>
      </c>
      <c r="JR17" t="s">
        <v>382</v>
      </c>
      <c r="JS17" t="s">
        <v>383</v>
      </c>
      <c r="JT17" t="s">
        <v>384</v>
      </c>
      <c r="JU17" t="s">
        <v>385</v>
      </c>
      <c r="JV17" t="s">
        <v>386</v>
      </c>
      <c r="JW17" t="s">
        <v>387</v>
      </c>
    </row>
    <row r="18" spans="1:283">
      <c r="B18" t="s">
        <v>388</v>
      </c>
      <c r="C18" t="s">
        <v>388</v>
      </c>
      <c r="F18" t="s">
        <v>388</v>
      </c>
      <c r="H18" t="s">
        <v>388</v>
      </c>
      <c r="I18" t="s">
        <v>389</v>
      </c>
      <c r="J18" t="s">
        <v>390</v>
      </c>
      <c r="K18" t="s">
        <v>391</v>
      </c>
      <c r="L18" t="s">
        <v>392</v>
      </c>
      <c r="M18" t="s">
        <v>392</v>
      </c>
      <c r="N18" t="s">
        <v>221</v>
      </c>
      <c r="O18" t="s">
        <v>221</v>
      </c>
      <c r="P18" t="s">
        <v>389</v>
      </c>
      <c r="Q18" t="s">
        <v>389</v>
      </c>
      <c r="R18" t="s">
        <v>389</v>
      </c>
      <c r="S18" t="s">
        <v>389</v>
      </c>
      <c r="T18" t="s">
        <v>393</v>
      </c>
      <c r="U18" t="s">
        <v>394</v>
      </c>
      <c r="V18" t="s">
        <v>394</v>
      </c>
      <c r="W18" t="s">
        <v>395</v>
      </c>
      <c r="X18" t="s">
        <v>396</v>
      </c>
      <c r="Y18" t="s">
        <v>395</v>
      </c>
      <c r="Z18" t="s">
        <v>395</v>
      </c>
      <c r="AA18" t="s">
        <v>395</v>
      </c>
      <c r="AB18" t="s">
        <v>393</v>
      </c>
      <c r="AC18" t="s">
        <v>393</v>
      </c>
      <c r="AD18" t="s">
        <v>393</v>
      </c>
      <c r="AE18" t="s">
        <v>393</v>
      </c>
      <c r="AF18" t="s">
        <v>397</v>
      </c>
      <c r="AG18" t="s">
        <v>396</v>
      </c>
      <c r="AI18" t="s">
        <v>396</v>
      </c>
      <c r="AJ18" t="s">
        <v>397</v>
      </c>
      <c r="AP18" t="s">
        <v>391</v>
      </c>
      <c r="AW18" t="s">
        <v>391</v>
      </c>
      <c r="AX18" t="s">
        <v>391</v>
      </c>
      <c r="AY18" t="s">
        <v>391</v>
      </c>
      <c r="AZ18" t="s">
        <v>398</v>
      </c>
      <c r="BN18" t="s">
        <v>399</v>
      </c>
      <c r="BP18" t="s">
        <v>399</v>
      </c>
      <c r="BQ18" t="s">
        <v>391</v>
      </c>
      <c r="BT18" t="s">
        <v>399</v>
      </c>
      <c r="BU18" t="s">
        <v>396</v>
      </c>
      <c r="BX18" t="s">
        <v>400</v>
      </c>
      <c r="BY18" t="s">
        <v>400</v>
      </c>
      <c r="CA18" t="s">
        <v>401</v>
      </c>
      <c r="CB18" t="s">
        <v>399</v>
      </c>
      <c r="CD18" t="s">
        <v>399</v>
      </c>
      <c r="CE18" t="s">
        <v>391</v>
      </c>
      <c r="CI18" t="s">
        <v>399</v>
      </c>
      <c r="CK18" t="s">
        <v>402</v>
      </c>
      <c r="CN18" t="s">
        <v>399</v>
      </c>
      <c r="CO18" t="s">
        <v>399</v>
      </c>
      <c r="CQ18" t="s">
        <v>399</v>
      </c>
      <c r="CS18" t="s">
        <v>399</v>
      </c>
      <c r="CU18" t="s">
        <v>391</v>
      </c>
      <c r="CV18" t="s">
        <v>391</v>
      </c>
      <c r="CX18" t="s">
        <v>403</v>
      </c>
      <c r="CY18" t="s">
        <v>404</v>
      </c>
      <c r="DB18" t="s">
        <v>389</v>
      </c>
      <c r="DC18" t="s">
        <v>388</v>
      </c>
      <c r="DD18" t="s">
        <v>392</v>
      </c>
      <c r="DE18" t="s">
        <v>392</v>
      </c>
      <c r="DF18" t="s">
        <v>405</v>
      </c>
      <c r="DG18" t="s">
        <v>405</v>
      </c>
      <c r="DH18" t="s">
        <v>392</v>
      </c>
      <c r="DI18" t="s">
        <v>405</v>
      </c>
      <c r="DJ18" t="s">
        <v>397</v>
      </c>
      <c r="DK18" t="s">
        <v>395</v>
      </c>
      <c r="DL18" t="s">
        <v>395</v>
      </c>
      <c r="DM18" t="s">
        <v>394</v>
      </c>
      <c r="DN18" t="s">
        <v>394</v>
      </c>
      <c r="DO18" t="s">
        <v>394</v>
      </c>
      <c r="DP18" t="s">
        <v>394</v>
      </c>
      <c r="DQ18" t="s">
        <v>394</v>
      </c>
      <c r="DR18" t="s">
        <v>406</v>
      </c>
      <c r="DS18" t="s">
        <v>391</v>
      </c>
      <c r="DT18" t="s">
        <v>391</v>
      </c>
      <c r="DU18" t="s">
        <v>392</v>
      </c>
      <c r="DV18" t="s">
        <v>392</v>
      </c>
      <c r="DW18" t="s">
        <v>392</v>
      </c>
      <c r="DX18" t="s">
        <v>405</v>
      </c>
      <c r="DY18" t="s">
        <v>392</v>
      </c>
      <c r="DZ18" t="s">
        <v>405</v>
      </c>
      <c r="EA18" t="s">
        <v>395</v>
      </c>
      <c r="EB18" t="s">
        <v>395</v>
      </c>
      <c r="EC18" t="s">
        <v>394</v>
      </c>
      <c r="ED18" t="s">
        <v>394</v>
      </c>
      <c r="EE18" t="s">
        <v>391</v>
      </c>
      <c r="EJ18" t="s">
        <v>391</v>
      </c>
      <c r="EM18" t="s">
        <v>394</v>
      </c>
      <c r="EN18" t="s">
        <v>394</v>
      </c>
      <c r="EO18" t="s">
        <v>394</v>
      </c>
      <c r="EP18" t="s">
        <v>394</v>
      </c>
      <c r="EQ18" t="s">
        <v>394</v>
      </c>
      <c r="ER18" t="s">
        <v>391</v>
      </c>
      <c r="ES18" t="s">
        <v>391</v>
      </c>
      <c r="ET18" t="s">
        <v>391</v>
      </c>
      <c r="EU18" t="s">
        <v>388</v>
      </c>
      <c r="EX18" t="s">
        <v>407</v>
      </c>
      <c r="EY18" t="s">
        <v>407</v>
      </c>
      <c r="FA18" t="s">
        <v>388</v>
      </c>
      <c r="FB18" t="s">
        <v>408</v>
      </c>
      <c r="FD18" t="s">
        <v>388</v>
      </c>
      <c r="FE18" t="s">
        <v>388</v>
      </c>
      <c r="FG18" t="s">
        <v>409</v>
      </c>
      <c r="FH18" t="s">
        <v>410</v>
      </c>
      <c r="FI18" t="s">
        <v>409</v>
      </c>
      <c r="FJ18" t="s">
        <v>410</v>
      </c>
      <c r="FK18" t="s">
        <v>409</v>
      </c>
      <c r="FL18" t="s">
        <v>410</v>
      </c>
      <c r="FM18" t="s">
        <v>396</v>
      </c>
      <c r="FN18" t="s">
        <v>396</v>
      </c>
      <c r="FO18" t="s">
        <v>392</v>
      </c>
      <c r="FP18" t="s">
        <v>411</v>
      </c>
      <c r="FQ18" t="s">
        <v>392</v>
      </c>
      <c r="FT18" t="s">
        <v>412</v>
      </c>
      <c r="FW18" t="s">
        <v>405</v>
      </c>
      <c r="FX18" t="s">
        <v>413</v>
      </c>
      <c r="FY18" t="s">
        <v>405</v>
      </c>
      <c r="GD18" t="s">
        <v>414</v>
      </c>
      <c r="GE18" t="s">
        <v>414</v>
      </c>
      <c r="GR18" t="s">
        <v>414</v>
      </c>
      <c r="GS18" t="s">
        <v>414</v>
      </c>
      <c r="GT18" t="s">
        <v>415</v>
      </c>
      <c r="GU18" t="s">
        <v>415</v>
      </c>
      <c r="GV18" t="s">
        <v>394</v>
      </c>
      <c r="GW18" t="s">
        <v>394</v>
      </c>
      <c r="GX18" t="s">
        <v>396</v>
      </c>
      <c r="GY18" t="s">
        <v>394</v>
      </c>
      <c r="GZ18" t="s">
        <v>405</v>
      </c>
      <c r="HA18" t="s">
        <v>396</v>
      </c>
      <c r="HB18" t="s">
        <v>396</v>
      </c>
      <c r="HD18" t="s">
        <v>414</v>
      </c>
      <c r="HE18" t="s">
        <v>414</v>
      </c>
      <c r="HF18" t="s">
        <v>414</v>
      </c>
      <c r="HG18" t="s">
        <v>414</v>
      </c>
      <c r="HH18" t="s">
        <v>414</v>
      </c>
      <c r="HI18" t="s">
        <v>414</v>
      </c>
      <c r="HJ18" t="s">
        <v>414</v>
      </c>
      <c r="HK18" t="s">
        <v>416</v>
      </c>
      <c r="HL18" t="s">
        <v>416</v>
      </c>
      <c r="HM18" t="s">
        <v>416</v>
      </c>
      <c r="HN18" t="s">
        <v>417</v>
      </c>
      <c r="HO18" t="s">
        <v>414</v>
      </c>
      <c r="HP18" t="s">
        <v>414</v>
      </c>
      <c r="HQ18" t="s">
        <v>414</v>
      </c>
      <c r="HR18" t="s">
        <v>414</v>
      </c>
      <c r="HS18" t="s">
        <v>414</v>
      </c>
      <c r="HT18" t="s">
        <v>414</v>
      </c>
      <c r="HU18" t="s">
        <v>414</v>
      </c>
      <c r="HV18" t="s">
        <v>414</v>
      </c>
      <c r="HW18" t="s">
        <v>414</v>
      </c>
      <c r="HX18" t="s">
        <v>414</v>
      </c>
      <c r="HY18" t="s">
        <v>414</v>
      </c>
      <c r="HZ18" t="s">
        <v>414</v>
      </c>
      <c r="IG18" t="s">
        <v>414</v>
      </c>
      <c r="IH18" t="s">
        <v>396</v>
      </c>
      <c r="II18" t="s">
        <v>396</v>
      </c>
      <c r="IJ18" t="s">
        <v>409</v>
      </c>
      <c r="IK18" t="s">
        <v>410</v>
      </c>
      <c r="IL18" t="s">
        <v>409</v>
      </c>
      <c r="IP18" t="s">
        <v>410</v>
      </c>
      <c r="IT18" t="s">
        <v>392</v>
      </c>
      <c r="IU18" t="s">
        <v>392</v>
      </c>
      <c r="IV18" t="s">
        <v>405</v>
      </c>
      <c r="IW18" t="s">
        <v>405</v>
      </c>
      <c r="IX18" t="s">
        <v>418</v>
      </c>
      <c r="IY18" t="s">
        <v>418</v>
      </c>
      <c r="IZ18" t="s">
        <v>414</v>
      </c>
      <c r="JA18" t="s">
        <v>414</v>
      </c>
      <c r="JB18" t="s">
        <v>414</v>
      </c>
      <c r="JC18" t="s">
        <v>414</v>
      </c>
      <c r="JD18" t="s">
        <v>414</v>
      </c>
      <c r="JE18" t="s">
        <v>414</v>
      </c>
      <c r="JF18" t="s">
        <v>394</v>
      </c>
      <c r="JG18" t="s">
        <v>414</v>
      </c>
      <c r="JI18" t="s">
        <v>397</v>
      </c>
      <c r="JJ18" t="s">
        <v>397</v>
      </c>
      <c r="JK18" t="s">
        <v>394</v>
      </c>
      <c r="JL18" t="s">
        <v>394</v>
      </c>
      <c r="JM18" t="s">
        <v>394</v>
      </c>
      <c r="JN18" t="s">
        <v>394</v>
      </c>
      <c r="JO18" t="s">
        <v>394</v>
      </c>
      <c r="JP18" t="s">
        <v>396</v>
      </c>
      <c r="JQ18" t="s">
        <v>396</v>
      </c>
      <c r="JR18" t="s">
        <v>396</v>
      </c>
      <c r="JS18" t="s">
        <v>394</v>
      </c>
      <c r="JT18" t="s">
        <v>392</v>
      </c>
      <c r="JU18" t="s">
        <v>405</v>
      </c>
      <c r="JV18" t="s">
        <v>396</v>
      </c>
      <c r="JW18" t="s">
        <v>396</v>
      </c>
    </row>
    <row r="19" spans="1:283">
      <c r="A19">
        <v>1</v>
      </c>
      <c r="B19">
        <v>1758836833.6</v>
      </c>
      <c r="C19">
        <v>0</v>
      </c>
      <c r="D19" t="s">
        <v>419</v>
      </c>
      <c r="E19" t="s">
        <v>420</v>
      </c>
      <c r="F19">
        <v>5</v>
      </c>
      <c r="G19" t="s">
        <v>421</v>
      </c>
      <c r="H19">
        <v>1758836830.85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422</v>
      </c>
      <c r="AL19" t="s">
        <v>422</v>
      </c>
      <c r="AM19">
        <v>0</v>
      </c>
      <c r="AN19">
        <v>0</v>
      </c>
      <c r="AO19">
        <f>1-AM19/AN19</f>
        <v>0</v>
      </c>
      <c r="AP19">
        <v>0</v>
      </c>
      <c r="AQ19" t="s">
        <v>422</v>
      </c>
      <c r="AR19" t="s">
        <v>422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2.7</v>
      </c>
      <c r="CZ19">
        <v>0.5</v>
      </c>
      <c r="DA19" t="s">
        <v>423</v>
      </c>
      <c r="DB19">
        <v>2</v>
      </c>
      <c r="DC19">
        <v>1758836830.85</v>
      </c>
      <c r="DD19">
        <v>421.2161</v>
      </c>
      <c r="DE19">
        <v>419.9444999999999</v>
      </c>
      <c r="DF19">
        <v>23.44014</v>
      </c>
      <c r="DG19">
        <v>23.31971</v>
      </c>
      <c r="DH19">
        <v>422.5353</v>
      </c>
      <c r="DI19">
        <v>23.12755</v>
      </c>
      <c r="DJ19">
        <v>499.9895</v>
      </c>
      <c r="DK19">
        <v>90.59945</v>
      </c>
      <c r="DL19">
        <v>0.06656587</v>
      </c>
      <c r="DM19">
        <v>29.97565</v>
      </c>
      <c r="DN19">
        <v>30.00592</v>
      </c>
      <c r="DO19">
        <v>999.9</v>
      </c>
      <c r="DP19">
        <v>0</v>
      </c>
      <c r="DQ19">
        <v>0</v>
      </c>
      <c r="DR19">
        <v>9998.619999999999</v>
      </c>
      <c r="DS19">
        <v>0</v>
      </c>
      <c r="DT19">
        <v>3.685344000000001</v>
      </c>
      <c r="DU19">
        <v>1.271625</v>
      </c>
      <c r="DV19">
        <v>431.3265</v>
      </c>
      <c r="DW19">
        <v>429.9713</v>
      </c>
      <c r="DX19">
        <v>0.120435</v>
      </c>
      <c r="DY19">
        <v>419.9444999999999</v>
      </c>
      <c r="DZ19">
        <v>23.31971</v>
      </c>
      <c r="EA19">
        <v>2.123662</v>
      </c>
      <c r="EB19">
        <v>2.112753</v>
      </c>
      <c r="EC19">
        <v>18.39779</v>
      </c>
      <c r="ED19">
        <v>18.31565</v>
      </c>
      <c r="EE19">
        <v>0.005000779999999999</v>
      </c>
      <c r="EF19">
        <v>0</v>
      </c>
      <c r="EG19">
        <v>0</v>
      </c>
      <c r="EH19">
        <v>0</v>
      </c>
      <c r="EI19">
        <v>181.61</v>
      </c>
      <c r="EJ19">
        <v>0.005000779999999999</v>
      </c>
      <c r="EK19">
        <v>-10.81</v>
      </c>
      <c r="EL19">
        <v>0.03999999999999999</v>
      </c>
      <c r="EM19">
        <v>35.8184</v>
      </c>
      <c r="EN19">
        <v>41.1373</v>
      </c>
      <c r="EO19">
        <v>38.27480000000001</v>
      </c>
      <c r="EP19">
        <v>41.91240000000001</v>
      </c>
      <c r="EQ19">
        <v>38.6062</v>
      </c>
      <c r="ER19">
        <v>0</v>
      </c>
      <c r="ES19">
        <v>0</v>
      </c>
      <c r="ET19">
        <v>0</v>
      </c>
      <c r="EU19">
        <v>1758836828.7</v>
      </c>
      <c r="EV19">
        <v>0</v>
      </c>
      <c r="EW19">
        <v>179.8923076923077</v>
      </c>
      <c r="EX19">
        <v>26.14017119688934</v>
      </c>
      <c r="EY19">
        <v>-1.524786543467048</v>
      </c>
      <c r="EZ19">
        <v>-11.83846153846154</v>
      </c>
      <c r="FA19">
        <v>15</v>
      </c>
      <c r="FB19">
        <v>0</v>
      </c>
      <c r="FC19" t="s">
        <v>424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1.259947317073171</v>
      </c>
      <c r="FP19">
        <v>0.07070731665155226</v>
      </c>
      <c r="FQ19">
        <v>0.0243886427010997</v>
      </c>
      <c r="FR19">
        <v>1</v>
      </c>
      <c r="FS19">
        <v>179.9705882352941</v>
      </c>
      <c r="FT19">
        <v>7.236058207633985</v>
      </c>
      <c r="FU19">
        <v>7.69478545401956</v>
      </c>
      <c r="FV19">
        <v>0</v>
      </c>
      <c r="FW19">
        <v>0.1028768658536586</v>
      </c>
      <c r="FX19">
        <v>0.1634915264905733</v>
      </c>
      <c r="FY19">
        <v>0.01627685290597468</v>
      </c>
      <c r="FZ19">
        <v>0</v>
      </c>
      <c r="GA19">
        <v>1</v>
      </c>
      <c r="GB19">
        <v>3</v>
      </c>
      <c r="GC19" t="s">
        <v>425</v>
      </c>
      <c r="GD19">
        <v>3.10297</v>
      </c>
      <c r="GE19">
        <v>2.72461</v>
      </c>
      <c r="GF19">
        <v>0.0884508</v>
      </c>
      <c r="GG19">
        <v>0.0880761</v>
      </c>
      <c r="GH19">
        <v>0.106078</v>
      </c>
      <c r="GI19">
        <v>0.107119</v>
      </c>
      <c r="GJ19">
        <v>23813.9</v>
      </c>
      <c r="GK19">
        <v>21648.9</v>
      </c>
      <c r="GL19">
        <v>26689</v>
      </c>
      <c r="GM19">
        <v>23962.2</v>
      </c>
      <c r="GN19">
        <v>38173.6</v>
      </c>
      <c r="GO19">
        <v>31620.9</v>
      </c>
      <c r="GP19">
        <v>46604.8</v>
      </c>
      <c r="GQ19">
        <v>37903.3</v>
      </c>
      <c r="GR19">
        <v>1.86532</v>
      </c>
      <c r="GS19">
        <v>1.87535</v>
      </c>
      <c r="GT19">
        <v>0.09904060000000001</v>
      </c>
      <c r="GU19">
        <v>0</v>
      </c>
      <c r="GV19">
        <v>28.4006</v>
      </c>
      <c r="GW19">
        <v>999.9</v>
      </c>
      <c r="GX19">
        <v>52.4</v>
      </c>
      <c r="GY19">
        <v>31.5</v>
      </c>
      <c r="GZ19">
        <v>26.8472</v>
      </c>
      <c r="HA19">
        <v>61.3136</v>
      </c>
      <c r="HB19">
        <v>18.6498</v>
      </c>
      <c r="HC19">
        <v>1</v>
      </c>
      <c r="HD19">
        <v>0.139004</v>
      </c>
      <c r="HE19">
        <v>-1.31931</v>
      </c>
      <c r="HF19">
        <v>20.2929</v>
      </c>
      <c r="HG19">
        <v>5.22208</v>
      </c>
      <c r="HH19">
        <v>11.98</v>
      </c>
      <c r="HI19">
        <v>4.96565</v>
      </c>
      <c r="HJ19">
        <v>3.276</v>
      </c>
      <c r="HK19">
        <v>9999</v>
      </c>
      <c r="HL19">
        <v>9999</v>
      </c>
      <c r="HM19">
        <v>9999</v>
      </c>
      <c r="HN19">
        <v>8.1</v>
      </c>
      <c r="HO19">
        <v>1.86389</v>
      </c>
      <c r="HP19">
        <v>1.86004</v>
      </c>
      <c r="HQ19">
        <v>1.85835</v>
      </c>
      <c r="HR19">
        <v>1.85972</v>
      </c>
      <c r="HS19">
        <v>1.8598</v>
      </c>
      <c r="HT19">
        <v>1.85837</v>
      </c>
      <c r="HU19">
        <v>1.85738</v>
      </c>
      <c r="HV19">
        <v>1.8523</v>
      </c>
      <c r="HW19">
        <v>0</v>
      </c>
      <c r="HX19">
        <v>0</v>
      </c>
      <c r="HY19">
        <v>0</v>
      </c>
      <c r="HZ19">
        <v>0</v>
      </c>
      <c r="IA19" t="s">
        <v>426</v>
      </c>
      <c r="IB19" t="s">
        <v>427</v>
      </c>
      <c r="IC19" t="s">
        <v>428</v>
      </c>
      <c r="ID19" t="s">
        <v>428</v>
      </c>
      <c r="IE19" t="s">
        <v>428</v>
      </c>
      <c r="IF19" t="s">
        <v>428</v>
      </c>
      <c r="IG19">
        <v>0</v>
      </c>
      <c r="IH19">
        <v>100</v>
      </c>
      <c r="II19">
        <v>100</v>
      </c>
      <c r="IJ19">
        <v>-1.319</v>
      </c>
      <c r="IK19">
        <v>0.3125</v>
      </c>
      <c r="IL19">
        <v>-1.085747647868322</v>
      </c>
      <c r="IM19">
        <v>-0.001141660950335919</v>
      </c>
      <c r="IN19">
        <v>1.556549255047457E-06</v>
      </c>
      <c r="IO19">
        <v>-3.845636065895205E-10</v>
      </c>
      <c r="IP19">
        <v>0.01562767363184709</v>
      </c>
      <c r="IQ19">
        <v>0.001629169780553792</v>
      </c>
      <c r="IR19">
        <v>0.0005448488767950686</v>
      </c>
      <c r="IS19">
        <v>-2.599574200195059E-06</v>
      </c>
      <c r="IT19">
        <v>2</v>
      </c>
      <c r="IU19">
        <v>2011</v>
      </c>
      <c r="IV19">
        <v>1</v>
      </c>
      <c r="IW19">
        <v>26</v>
      </c>
      <c r="IX19">
        <v>197453.8</v>
      </c>
      <c r="IY19">
        <v>197454</v>
      </c>
      <c r="IZ19">
        <v>1.13647</v>
      </c>
      <c r="JA19">
        <v>2.60864</v>
      </c>
      <c r="JB19">
        <v>1.49658</v>
      </c>
      <c r="JC19">
        <v>2.35107</v>
      </c>
      <c r="JD19">
        <v>1.54907</v>
      </c>
      <c r="JE19">
        <v>2.37793</v>
      </c>
      <c r="JF19">
        <v>35.3827</v>
      </c>
      <c r="JG19">
        <v>24.1926</v>
      </c>
      <c r="JH19">
        <v>18</v>
      </c>
      <c r="JI19">
        <v>481.489</v>
      </c>
      <c r="JJ19">
        <v>502.914</v>
      </c>
      <c r="JK19">
        <v>30.4311</v>
      </c>
      <c r="JL19">
        <v>29.0571</v>
      </c>
      <c r="JM19">
        <v>29.9999</v>
      </c>
      <c r="JN19">
        <v>29.2999</v>
      </c>
      <c r="JO19">
        <v>29.2999</v>
      </c>
      <c r="JP19">
        <v>22.8447</v>
      </c>
      <c r="JQ19">
        <v>18.3926</v>
      </c>
      <c r="JR19">
        <v>94.2787</v>
      </c>
      <c r="JS19">
        <v>30.4381</v>
      </c>
      <c r="JT19">
        <v>420</v>
      </c>
      <c r="JU19">
        <v>23.3819</v>
      </c>
      <c r="JV19">
        <v>101.898</v>
      </c>
      <c r="JW19">
        <v>91.4156</v>
      </c>
    </row>
    <row r="20" spans="1:283">
      <c r="A20">
        <v>2</v>
      </c>
      <c r="B20">
        <v>1758836835.6</v>
      </c>
      <c r="C20">
        <v>2</v>
      </c>
      <c r="D20" t="s">
        <v>429</v>
      </c>
      <c r="E20" t="s">
        <v>430</v>
      </c>
      <c r="F20">
        <v>5</v>
      </c>
      <c r="G20" t="s">
        <v>421</v>
      </c>
      <c r="H20">
        <v>1758836832.766667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422</v>
      </c>
      <c r="AL20" t="s">
        <v>422</v>
      </c>
      <c r="AM20">
        <v>0</v>
      </c>
      <c r="AN20">
        <v>0</v>
      </c>
      <c r="AO20">
        <f>1-AM20/AN20</f>
        <v>0</v>
      </c>
      <c r="AP20">
        <v>0</v>
      </c>
      <c r="AQ20" t="s">
        <v>422</v>
      </c>
      <c r="AR20" t="s">
        <v>422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2.7</v>
      </c>
      <c r="CZ20">
        <v>0.5</v>
      </c>
      <c r="DA20" t="s">
        <v>423</v>
      </c>
      <c r="DB20">
        <v>2</v>
      </c>
      <c r="DC20">
        <v>1758836832.766667</v>
      </c>
      <c r="DD20">
        <v>421.232</v>
      </c>
      <c r="DE20">
        <v>419.9352222222223</v>
      </c>
      <c r="DF20">
        <v>23.43707777777778</v>
      </c>
      <c r="DG20">
        <v>23.31412222222222</v>
      </c>
      <c r="DH20">
        <v>422.5513333333333</v>
      </c>
      <c r="DI20">
        <v>23.12456666666667</v>
      </c>
      <c r="DJ20">
        <v>499.9905555555555</v>
      </c>
      <c r="DK20">
        <v>90.59914444444445</v>
      </c>
      <c r="DL20">
        <v>0.06650241111111112</v>
      </c>
      <c r="DM20">
        <v>29.9743</v>
      </c>
      <c r="DN20">
        <v>30.0109</v>
      </c>
      <c r="DO20">
        <v>999.9000000000001</v>
      </c>
      <c r="DP20">
        <v>0</v>
      </c>
      <c r="DQ20">
        <v>0</v>
      </c>
      <c r="DR20">
        <v>9998.953333333333</v>
      </c>
      <c r="DS20">
        <v>0</v>
      </c>
      <c r="DT20">
        <v>3.682307777777778</v>
      </c>
      <c r="DU20">
        <v>1.296766666666667</v>
      </c>
      <c r="DV20">
        <v>431.3415555555555</v>
      </c>
      <c r="DW20">
        <v>429.9594444444444</v>
      </c>
      <c r="DX20">
        <v>0.122958</v>
      </c>
      <c r="DY20">
        <v>419.9352222222223</v>
      </c>
      <c r="DZ20">
        <v>23.31412222222222</v>
      </c>
      <c r="EA20">
        <v>2.123377777777778</v>
      </c>
      <c r="EB20">
        <v>2.112239999999999</v>
      </c>
      <c r="EC20">
        <v>18.39564444444444</v>
      </c>
      <c r="ED20">
        <v>18.31178888888889</v>
      </c>
      <c r="EE20">
        <v>0.00500078</v>
      </c>
      <c r="EF20">
        <v>0</v>
      </c>
      <c r="EG20">
        <v>0</v>
      </c>
      <c r="EH20">
        <v>0</v>
      </c>
      <c r="EI20">
        <v>181.9111111111111</v>
      </c>
      <c r="EJ20">
        <v>0.00500078</v>
      </c>
      <c r="EK20">
        <v>-12.1</v>
      </c>
      <c r="EL20">
        <v>-0.1444444444444445</v>
      </c>
      <c r="EM20">
        <v>35.77055555555555</v>
      </c>
      <c r="EN20">
        <v>41.09</v>
      </c>
      <c r="EO20">
        <v>38.34</v>
      </c>
      <c r="EP20">
        <v>41.84011111111111</v>
      </c>
      <c r="EQ20">
        <v>38.861</v>
      </c>
      <c r="ER20">
        <v>0</v>
      </c>
      <c r="ES20">
        <v>0</v>
      </c>
      <c r="ET20">
        <v>0</v>
      </c>
      <c r="EU20">
        <v>1758836831.1</v>
      </c>
      <c r="EV20">
        <v>0</v>
      </c>
      <c r="EW20">
        <v>180.1653846153846</v>
      </c>
      <c r="EX20">
        <v>1.097436006826654</v>
      </c>
      <c r="EY20">
        <v>10.57094004696045</v>
      </c>
      <c r="EZ20">
        <v>-11.70769230769231</v>
      </c>
      <c r="FA20">
        <v>15</v>
      </c>
      <c r="FB20">
        <v>0</v>
      </c>
      <c r="FC20" t="s">
        <v>424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1.262825365853658</v>
      </c>
      <c r="FP20">
        <v>0.1864555018304677</v>
      </c>
      <c r="FQ20">
        <v>0.02907505351777143</v>
      </c>
      <c r="FR20">
        <v>1</v>
      </c>
      <c r="FS20">
        <v>178.8911764705882</v>
      </c>
      <c r="FT20">
        <v>9.605805956503538</v>
      </c>
      <c r="FU20">
        <v>7.542092378076946</v>
      </c>
      <c r="FV20">
        <v>0</v>
      </c>
      <c r="FW20">
        <v>0.1068784170731707</v>
      </c>
      <c r="FX20">
        <v>0.1432396290535423</v>
      </c>
      <c r="FY20">
        <v>0.01432964412981947</v>
      </c>
      <c r="FZ20">
        <v>0</v>
      </c>
      <c r="GA20">
        <v>1</v>
      </c>
      <c r="GB20">
        <v>3</v>
      </c>
      <c r="GC20" t="s">
        <v>425</v>
      </c>
      <c r="GD20">
        <v>3.10291</v>
      </c>
      <c r="GE20">
        <v>2.72458</v>
      </c>
      <c r="GF20">
        <v>0.0884578</v>
      </c>
      <c r="GG20">
        <v>0.0880922</v>
      </c>
      <c r="GH20">
        <v>0.106066</v>
      </c>
      <c r="GI20">
        <v>0.107106</v>
      </c>
      <c r="GJ20">
        <v>23813.7</v>
      </c>
      <c r="GK20">
        <v>21648.7</v>
      </c>
      <c r="GL20">
        <v>26689</v>
      </c>
      <c r="GM20">
        <v>23962.4</v>
      </c>
      <c r="GN20">
        <v>38174</v>
      </c>
      <c r="GO20">
        <v>31621.4</v>
      </c>
      <c r="GP20">
        <v>46604.8</v>
      </c>
      <c r="GQ20">
        <v>37903.3</v>
      </c>
      <c r="GR20">
        <v>1.86523</v>
      </c>
      <c r="GS20">
        <v>1.8753</v>
      </c>
      <c r="GT20">
        <v>0.0987127</v>
      </c>
      <c r="GU20">
        <v>0</v>
      </c>
      <c r="GV20">
        <v>28.3988</v>
      </c>
      <c r="GW20">
        <v>999.9</v>
      </c>
      <c r="GX20">
        <v>52.4</v>
      </c>
      <c r="GY20">
        <v>31.5</v>
      </c>
      <c r="GZ20">
        <v>26.8455</v>
      </c>
      <c r="HA20">
        <v>61.0536</v>
      </c>
      <c r="HB20">
        <v>18.6098</v>
      </c>
      <c r="HC20">
        <v>1</v>
      </c>
      <c r="HD20">
        <v>0.138991</v>
      </c>
      <c r="HE20">
        <v>-1.30841</v>
      </c>
      <c r="HF20">
        <v>20.2931</v>
      </c>
      <c r="HG20">
        <v>5.22148</v>
      </c>
      <c r="HH20">
        <v>11.98</v>
      </c>
      <c r="HI20">
        <v>4.96535</v>
      </c>
      <c r="HJ20">
        <v>3.276</v>
      </c>
      <c r="HK20">
        <v>9999</v>
      </c>
      <c r="HL20">
        <v>9999</v>
      </c>
      <c r="HM20">
        <v>9999</v>
      </c>
      <c r="HN20">
        <v>8.1</v>
      </c>
      <c r="HO20">
        <v>1.8639</v>
      </c>
      <c r="HP20">
        <v>1.86005</v>
      </c>
      <c r="HQ20">
        <v>1.85834</v>
      </c>
      <c r="HR20">
        <v>1.85972</v>
      </c>
      <c r="HS20">
        <v>1.8598</v>
      </c>
      <c r="HT20">
        <v>1.85837</v>
      </c>
      <c r="HU20">
        <v>1.85739</v>
      </c>
      <c r="HV20">
        <v>1.85229</v>
      </c>
      <c r="HW20">
        <v>0</v>
      </c>
      <c r="HX20">
        <v>0</v>
      </c>
      <c r="HY20">
        <v>0</v>
      </c>
      <c r="HZ20">
        <v>0</v>
      </c>
      <c r="IA20" t="s">
        <v>426</v>
      </c>
      <c r="IB20" t="s">
        <v>427</v>
      </c>
      <c r="IC20" t="s">
        <v>428</v>
      </c>
      <c r="ID20" t="s">
        <v>428</v>
      </c>
      <c r="IE20" t="s">
        <v>428</v>
      </c>
      <c r="IF20" t="s">
        <v>428</v>
      </c>
      <c r="IG20">
        <v>0</v>
      </c>
      <c r="IH20">
        <v>100</v>
      </c>
      <c r="II20">
        <v>100</v>
      </c>
      <c r="IJ20">
        <v>-1.32</v>
      </c>
      <c r="IK20">
        <v>0.3124</v>
      </c>
      <c r="IL20">
        <v>-1.085747647868322</v>
      </c>
      <c r="IM20">
        <v>-0.001141660950335919</v>
      </c>
      <c r="IN20">
        <v>1.556549255047457E-06</v>
      </c>
      <c r="IO20">
        <v>-3.845636065895205E-10</v>
      </c>
      <c r="IP20">
        <v>0.01562767363184709</v>
      </c>
      <c r="IQ20">
        <v>0.001629169780553792</v>
      </c>
      <c r="IR20">
        <v>0.0005448488767950686</v>
      </c>
      <c r="IS20">
        <v>-2.599574200195059E-06</v>
      </c>
      <c r="IT20">
        <v>2</v>
      </c>
      <c r="IU20">
        <v>2011</v>
      </c>
      <c r="IV20">
        <v>1</v>
      </c>
      <c r="IW20">
        <v>26</v>
      </c>
      <c r="IX20">
        <v>197453.8</v>
      </c>
      <c r="IY20">
        <v>197454</v>
      </c>
      <c r="IZ20">
        <v>1.13525</v>
      </c>
      <c r="JA20">
        <v>2.60498</v>
      </c>
      <c r="JB20">
        <v>1.49658</v>
      </c>
      <c r="JC20">
        <v>2.35107</v>
      </c>
      <c r="JD20">
        <v>1.54907</v>
      </c>
      <c r="JE20">
        <v>2.39502</v>
      </c>
      <c r="JF20">
        <v>35.3827</v>
      </c>
      <c r="JG20">
        <v>24.2013</v>
      </c>
      <c r="JH20">
        <v>18</v>
      </c>
      <c r="JI20">
        <v>481.424</v>
      </c>
      <c r="JJ20">
        <v>502.869</v>
      </c>
      <c r="JK20">
        <v>30.4343</v>
      </c>
      <c r="JL20">
        <v>29.0558</v>
      </c>
      <c r="JM20">
        <v>29.9999</v>
      </c>
      <c r="JN20">
        <v>29.2991</v>
      </c>
      <c r="JO20">
        <v>29.2987</v>
      </c>
      <c r="JP20">
        <v>22.8424</v>
      </c>
      <c r="JQ20">
        <v>18.3926</v>
      </c>
      <c r="JR20">
        <v>94.2787</v>
      </c>
      <c r="JS20">
        <v>30.435</v>
      </c>
      <c r="JT20">
        <v>420</v>
      </c>
      <c r="JU20">
        <v>23.3819</v>
      </c>
      <c r="JV20">
        <v>101.898</v>
      </c>
      <c r="JW20">
        <v>91.41589999999999</v>
      </c>
    </row>
    <row r="21" spans="1:283">
      <c r="A21">
        <v>3</v>
      </c>
      <c r="B21">
        <v>1758836837.6</v>
      </c>
      <c r="C21">
        <v>4</v>
      </c>
      <c r="D21" t="s">
        <v>431</v>
      </c>
      <c r="E21" t="s">
        <v>432</v>
      </c>
      <c r="F21">
        <v>5</v>
      </c>
      <c r="G21" t="s">
        <v>421</v>
      </c>
      <c r="H21">
        <v>1758836834.9125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422</v>
      </c>
      <c r="AL21" t="s">
        <v>422</v>
      </c>
      <c r="AM21">
        <v>0</v>
      </c>
      <c r="AN21">
        <v>0</v>
      </c>
      <c r="AO21">
        <f>1-AM21/AN21</f>
        <v>0</v>
      </c>
      <c r="AP21">
        <v>0</v>
      </c>
      <c r="AQ21" t="s">
        <v>422</v>
      </c>
      <c r="AR21" t="s">
        <v>422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2.7</v>
      </c>
      <c r="CZ21">
        <v>0.5</v>
      </c>
      <c r="DA21" t="s">
        <v>423</v>
      </c>
      <c r="DB21">
        <v>2</v>
      </c>
      <c r="DC21">
        <v>1758836834.9125</v>
      </c>
      <c r="DD21">
        <v>421.2585</v>
      </c>
      <c r="DE21">
        <v>419.955875</v>
      </c>
      <c r="DF21">
        <v>23.4331875</v>
      </c>
      <c r="DG21">
        <v>23.308425</v>
      </c>
      <c r="DH21">
        <v>422.5778749999999</v>
      </c>
      <c r="DI21">
        <v>23.1207625</v>
      </c>
      <c r="DJ21">
        <v>499.96475</v>
      </c>
      <c r="DK21">
        <v>90.59937499999999</v>
      </c>
      <c r="DL21">
        <v>0.0664312625</v>
      </c>
      <c r="DM21">
        <v>29.9730375</v>
      </c>
      <c r="DN21">
        <v>30.0106125</v>
      </c>
      <c r="DO21">
        <v>999.9</v>
      </c>
      <c r="DP21">
        <v>0</v>
      </c>
      <c r="DQ21">
        <v>0</v>
      </c>
      <c r="DR21">
        <v>10002.35</v>
      </c>
      <c r="DS21">
        <v>0</v>
      </c>
      <c r="DT21">
        <v>3.68534375</v>
      </c>
      <c r="DU21">
        <v>1.30255625</v>
      </c>
      <c r="DV21">
        <v>431.367</v>
      </c>
      <c r="DW21">
        <v>429.978125</v>
      </c>
      <c r="DX21">
        <v>0.124759625</v>
      </c>
      <c r="DY21">
        <v>419.955875</v>
      </c>
      <c r="DZ21">
        <v>23.308425</v>
      </c>
      <c r="EA21">
        <v>2.12303125</v>
      </c>
      <c r="EB21">
        <v>2.11173125</v>
      </c>
      <c r="EC21">
        <v>18.3930375</v>
      </c>
      <c r="ED21">
        <v>18.3079375</v>
      </c>
      <c r="EE21">
        <v>0.00500078</v>
      </c>
      <c r="EF21">
        <v>0</v>
      </c>
      <c r="EG21">
        <v>0</v>
      </c>
      <c r="EH21">
        <v>0</v>
      </c>
      <c r="EI21">
        <v>183.65</v>
      </c>
      <c r="EJ21">
        <v>0.00500078</v>
      </c>
      <c r="EK21">
        <v>-13.575</v>
      </c>
      <c r="EL21">
        <v>-0.325</v>
      </c>
      <c r="EM21">
        <v>35.80437499999999</v>
      </c>
      <c r="EN21">
        <v>40.99175</v>
      </c>
      <c r="EO21">
        <v>38.281</v>
      </c>
      <c r="EP21">
        <v>41.757625</v>
      </c>
      <c r="EQ21">
        <v>39.04675</v>
      </c>
      <c r="ER21">
        <v>0</v>
      </c>
      <c r="ES21">
        <v>0</v>
      </c>
      <c r="ET21">
        <v>0</v>
      </c>
      <c r="EU21">
        <v>1758836832.9</v>
      </c>
      <c r="EV21">
        <v>0</v>
      </c>
      <c r="EW21">
        <v>181.252</v>
      </c>
      <c r="EX21">
        <v>-0.6461538313406314</v>
      </c>
      <c r="EY21">
        <v>19.44615357213702</v>
      </c>
      <c r="EZ21">
        <v>-12.12</v>
      </c>
      <c r="FA21">
        <v>15</v>
      </c>
      <c r="FB21">
        <v>0</v>
      </c>
      <c r="FC21" t="s">
        <v>424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1.268201219512195</v>
      </c>
      <c r="FP21">
        <v>0.1703144001039679</v>
      </c>
      <c r="FQ21">
        <v>0.02898556496881801</v>
      </c>
      <c r="FR21">
        <v>1</v>
      </c>
      <c r="FS21">
        <v>179.8735294117647</v>
      </c>
      <c r="FT21">
        <v>20.73185648029794</v>
      </c>
      <c r="FU21">
        <v>7.952221621642796</v>
      </c>
      <c r="FV21">
        <v>0</v>
      </c>
      <c r="FW21">
        <v>0.1124061317073171</v>
      </c>
      <c r="FX21">
        <v>0.1112659290871955</v>
      </c>
      <c r="FY21">
        <v>0.01123494916550287</v>
      </c>
      <c r="FZ21">
        <v>0</v>
      </c>
      <c r="GA21">
        <v>1</v>
      </c>
      <c r="GB21">
        <v>3</v>
      </c>
      <c r="GC21" t="s">
        <v>425</v>
      </c>
      <c r="GD21">
        <v>3.10302</v>
      </c>
      <c r="GE21">
        <v>2.72438</v>
      </c>
      <c r="GF21">
        <v>0.0884663</v>
      </c>
      <c r="GG21">
        <v>0.08809599999999999</v>
      </c>
      <c r="GH21">
        <v>0.106055</v>
      </c>
      <c r="GI21">
        <v>0.107092</v>
      </c>
      <c r="GJ21">
        <v>23813.6</v>
      </c>
      <c r="GK21">
        <v>21648.6</v>
      </c>
      <c r="GL21">
        <v>26689.1</v>
      </c>
      <c r="GM21">
        <v>23962.4</v>
      </c>
      <c r="GN21">
        <v>38174.5</v>
      </c>
      <c r="GO21">
        <v>31621.7</v>
      </c>
      <c r="GP21">
        <v>46604.8</v>
      </c>
      <c r="GQ21">
        <v>37903.1</v>
      </c>
      <c r="GR21">
        <v>1.8656</v>
      </c>
      <c r="GS21">
        <v>1.87505</v>
      </c>
      <c r="GT21">
        <v>0.0990555</v>
      </c>
      <c r="GU21">
        <v>0</v>
      </c>
      <c r="GV21">
        <v>28.3967</v>
      </c>
      <c r="GW21">
        <v>999.9</v>
      </c>
      <c r="GX21">
        <v>52.4</v>
      </c>
      <c r="GY21">
        <v>31.5</v>
      </c>
      <c r="GZ21">
        <v>26.8464</v>
      </c>
      <c r="HA21">
        <v>61.1236</v>
      </c>
      <c r="HB21">
        <v>18.6538</v>
      </c>
      <c r="HC21">
        <v>1</v>
      </c>
      <c r="HD21">
        <v>0.138892</v>
      </c>
      <c r="HE21">
        <v>-1.30264</v>
      </c>
      <c r="HF21">
        <v>20.293</v>
      </c>
      <c r="HG21">
        <v>5.22148</v>
      </c>
      <c r="HH21">
        <v>11.98</v>
      </c>
      <c r="HI21">
        <v>4.9652</v>
      </c>
      <c r="HJ21">
        <v>3.276</v>
      </c>
      <c r="HK21">
        <v>9999</v>
      </c>
      <c r="HL21">
        <v>9999</v>
      </c>
      <c r="HM21">
        <v>9999</v>
      </c>
      <c r="HN21">
        <v>8.1</v>
      </c>
      <c r="HO21">
        <v>1.86391</v>
      </c>
      <c r="HP21">
        <v>1.86005</v>
      </c>
      <c r="HQ21">
        <v>1.85835</v>
      </c>
      <c r="HR21">
        <v>1.85973</v>
      </c>
      <c r="HS21">
        <v>1.85984</v>
      </c>
      <c r="HT21">
        <v>1.85837</v>
      </c>
      <c r="HU21">
        <v>1.85739</v>
      </c>
      <c r="HV21">
        <v>1.85231</v>
      </c>
      <c r="HW21">
        <v>0</v>
      </c>
      <c r="HX21">
        <v>0</v>
      </c>
      <c r="HY21">
        <v>0</v>
      </c>
      <c r="HZ21">
        <v>0</v>
      </c>
      <c r="IA21" t="s">
        <v>426</v>
      </c>
      <c r="IB21" t="s">
        <v>427</v>
      </c>
      <c r="IC21" t="s">
        <v>428</v>
      </c>
      <c r="ID21" t="s">
        <v>428</v>
      </c>
      <c r="IE21" t="s">
        <v>428</v>
      </c>
      <c r="IF21" t="s">
        <v>428</v>
      </c>
      <c r="IG21">
        <v>0</v>
      </c>
      <c r="IH21">
        <v>100</v>
      </c>
      <c r="II21">
        <v>100</v>
      </c>
      <c r="IJ21">
        <v>-1.319</v>
      </c>
      <c r="IK21">
        <v>0.3123</v>
      </c>
      <c r="IL21">
        <v>-1.085747647868322</v>
      </c>
      <c r="IM21">
        <v>-0.001141660950335919</v>
      </c>
      <c r="IN21">
        <v>1.556549255047457E-06</v>
      </c>
      <c r="IO21">
        <v>-3.845636065895205E-10</v>
      </c>
      <c r="IP21">
        <v>0.01562767363184709</v>
      </c>
      <c r="IQ21">
        <v>0.001629169780553792</v>
      </c>
      <c r="IR21">
        <v>0.0005448488767950686</v>
      </c>
      <c r="IS21">
        <v>-2.599574200195059E-06</v>
      </c>
      <c r="IT21">
        <v>2</v>
      </c>
      <c r="IU21">
        <v>2011</v>
      </c>
      <c r="IV21">
        <v>1</v>
      </c>
      <c r="IW21">
        <v>26</v>
      </c>
      <c r="IX21">
        <v>197453.9</v>
      </c>
      <c r="IY21">
        <v>197454.1</v>
      </c>
      <c r="IZ21">
        <v>1.13647</v>
      </c>
      <c r="JA21">
        <v>2.59888</v>
      </c>
      <c r="JB21">
        <v>1.49658</v>
      </c>
      <c r="JC21">
        <v>2.35107</v>
      </c>
      <c r="JD21">
        <v>1.54907</v>
      </c>
      <c r="JE21">
        <v>2.45117</v>
      </c>
      <c r="JF21">
        <v>35.3596</v>
      </c>
      <c r="JG21">
        <v>24.2013</v>
      </c>
      <c r="JH21">
        <v>18</v>
      </c>
      <c r="JI21">
        <v>481.635</v>
      </c>
      <c r="JJ21">
        <v>502.696</v>
      </c>
      <c r="JK21">
        <v>30.4347</v>
      </c>
      <c r="JL21">
        <v>29.0546</v>
      </c>
      <c r="JM21">
        <v>29.9998</v>
      </c>
      <c r="JN21">
        <v>29.2981</v>
      </c>
      <c r="JO21">
        <v>29.2981</v>
      </c>
      <c r="JP21">
        <v>22.8445</v>
      </c>
      <c r="JQ21">
        <v>18.114</v>
      </c>
      <c r="JR21">
        <v>94.6614</v>
      </c>
      <c r="JS21">
        <v>30.435</v>
      </c>
      <c r="JT21">
        <v>420</v>
      </c>
      <c r="JU21">
        <v>23.3819</v>
      </c>
      <c r="JV21">
        <v>101.898</v>
      </c>
      <c r="JW21">
        <v>91.4156</v>
      </c>
    </row>
    <row r="22" spans="1:283">
      <c r="A22">
        <v>4</v>
      </c>
      <c r="B22">
        <v>1758836839.6</v>
      </c>
      <c r="C22">
        <v>6</v>
      </c>
      <c r="D22" t="s">
        <v>433</v>
      </c>
      <c r="E22" t="s">
        <v>434</v>
      </c>
      <c r="F22">
        <v>5</v>
      </c>
      <c r="G22" t="s">
        <v>421</v>
      </c>
      <c r="H22">
        <v>1758836836.6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422</v>
      </c>
      <c r="AL22" t="s">
        <v>422</v>
      </c>
      <c r="AM22">
        <v>0</v>
      </c>
      <c r="AN22">
        <v>0</v>
      </c>
      <c r="AO22">
        <f>1-AM22/AN22</f>
        <v>0</v>
      </c>
      <c r="AP22">
        <v>0</v>
      </c>
      <c r="AQ22" t="s">
        <v>422</v>
      </c>
      <c r="AR22" t="s">
        <v>422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2.7</v>
      </c>
      <c r="CZ22">
        <v>0.5</v>
      </c>
      <c r="DA22" t="s">
        <v>423</v>
      </c>
      <c r="DB22">
        <v>2</v>
      </c>
      <c r="DC22">
        <v>1758836836.6</v>
      </c>
      <c r="DD22">
        <v>421.2703333333333</v>
      </c>
      <c r="DE22">
        <v>419.981</v>
      </c>
      <c r="DF22">
        <v>23.42986666666667</v>
      </c>
      <c r="DG22">
        <v>23.30406666666666</v>
      </c>
      <c r="DH22">
        <v>422.5896666666666</v>
      </c>
      <c r="DI22">
        <v>23.11752222222222</v>
      </c>
      <c r="DJ22">
        <v>500.0291111111111</v>
      </c>
      <c r="DK22">
        <v>90.59981111111112</v>
      </c>
      <c r="DL22">
        <v>0.06629344444444445</v>
      </c>
      <c r="DM22">
        <v>29.97241111111111</v>
      </c>
      <c r="DN22">
        <v>30.01074444444444</v>
      </c>
      <c r="DO22">
        <v>999.9000000000001</v>
      </c>
      <c r="DP22">
        <v>0</v>
      </c>
      <c r="DQ22">
        <v>0</v>
      </c>
      <c r="DR22">
        <v>10008.05555555555</v>
      </c>
      <c r="DS22">
        <v>0</v>
      </c>
      <c r="DT22">
        <v>3.685681111111111</v>
      </c>
      <c r="DU22">
        <v>1.289304444444444</v>
      </c>
      <c r="DV22">
        <v>431.3775555555555</v>
      </c>
      <c r="DW22">
        <v>430.0018888888889</v>
      </c>
      <c r="DX22">
        <v>0.1257847777777778</v>
      </c>
      <c r="DY22">
        <v>419.981</v>
      </c>
      <c r="DZ22">
        <v>23.30406666666666</v>
      </c>
      <c r="EA22">
        <v>2.122741111111111</v>
      </c>
      <c r="EB22">
        <v>2.111346666666667</v>
      </c>
      <c r="EC22">
        <v>18.39085555555555</v>
      </c>
      <c r="ED22">
        <v>18.30504444444445</v>
      </c>
      <c r="EE22">
        <v>0.00500078</v>
      </c>
      <c r="EF22">
        <v>0</v>
      </c>
      <c r="EG22">
        <v>0</v>
      </c>
      <c r="EH22">
        <v>0</v>
      </c>
      <c r="EI22">
        <v>184.0111111111111</v>
      </c>
      <c r="EJ22">
        <v>0.00500078</v>
      </c>
      <c r="EK22">
        <v>-11.16666666666667</v>
      </c>
      <c r="EL22">
        <v>0.6222222222222222</v>
      </c>
      <c r="EM22">
        <v>35.82622222222223</v>
      </c>
      <c r="EN22">
        <v>40.92322222222222</v>
      </c>
      <c r="EO22">
        <v>38.18733333333333</v>
      </c>
      <c r="EP22">
        <v>41.68733333333333</v>
      </c>
      <c r="EQ22">
        <v>39.01366666666667</v>
      </c>
      <c r="ER22">
        <v>0</v>
      </c>
      <c r="ES22">
        <v>0</v>
      </c>
      <c r="ET22">
        <v>0</v>
      </c>
      <c r="EU22">
        <v>1758836834.7</v>
      </c>
      <c r="EV22">
        <v>0</v>
      </c>
      <c r="EW22">
        <v>181.2884615384615</v>
      </c>
      <c r="EX22">
        <v>8.967521229786472</v>
      </c>
      <c r="EY22">
        <v>25.02564087070114</v>
      </c>
      <c r="EZ22">
        <v>-11.23076923076923</v>
      </c>
      <c r="FA22">
        <v>15</v>
      </c>
      <c r="FB22">
        <v>0</v>
      </c>
      <c r="FC22" t="s">
        <v>424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1.272043414634146</v>
      </c>
      <c r="FP22">
        <v>0.1290298954703833</v>
      </c>
      <c r="FQ22">
        <v>0.02716810833112038</v>
      </c>
      <c r="FR22">
        <v>1</v>
      </c>
      <c r="FS22">
        <v>180.2</v>
      </c>
      <c r="FT22">
        <v>22.74713526061488</v>
      </c>
      <c r="FU22">
        <v>8.014031811912959</v>
      </c>
      <c r="FV22">
        <v>0</v>
      </c>
      <c r="FW22">
        <v>0.1151006073170732</v>
      </c>
      <c r="FX22">
        <v>0.09664614564459947</v>
      </c>
      <c r="FY22">
        <v>0.009818776089925504</v>
      </c>
      <c r="FZ22">
        <v>1</v>
      </c>
      <c r="GA22">
        <v>2</v>
      </c>
      <c r="GB22">
        <v>3</v>
      </c>
      <c r="GC22" t="s">
        <v>435</v>
      </c>
      <c r="GD22">
        <v>3.10316</v>
      </c>
      <c r="GE22">
        <v>2.72411</v>
      </c>
      <c r="GF22">
        <v>0.0884587</v>
      </c>
      <c r="GG22">
        <v>0.0880918</v>
      </c>
      <c r="GH22">
        <v>0.106043</v>
      </c>
      <c r="GI22">
        <v>0.107078</v>
      </c>
      <c r="GJ22">
        <v>23813.8</v>
      </c>
      <c r="GK22">
        <v>21648.6</v>
      </c>
      <c r="GL22">
        <v>26689.1</v>
      </c>
      <c r="GM22">
        <v>23962.2</v>
      </c>
      <c r="GN22">
        <v>38175.1</v>
      </c>
      <c r="GO22">
        <v>31622</v>
      </c>
      <c r="GP22">
        <v>46604.9</v>
      </c>
      <c r="GQ22">
        <v>37902.8</v>
      </c>
      <c r="GR22">
        <v>1.86577</v>
      </c>
      <c r="GS22">
        <v>1.87485</v>
      </c>
      <c r="GT22">
        <v>0.0994802</v>
      </c>
      <c r="GU22">
        <v>0</v>
      </c>
      <c r="GV22">
        <v>28.3951</v>
      </c>
      <c r="GW22">
        <v>999.9</v>
      </c>
      <c r="GX22">
        <v>52.4</v>
      </c>
      <c r="GY22">
        <v>31.5</v>
      </c>
      <c r="GZ22">
        <v>26.844</v>
      </c>
      <c r="HA22">
        <v>61.1336</v>
      </c>
      <c r="HB22">
        <v>18.7139</v>
      </c>
      <c r="HC22">
        <v>1</v>
      </c>
      <c r="HD22">
        <v>0.138686</v>
      </c>
      <c r="HE22">
        <v>-1.29796</v>
      </c>
      <c r="HF22">
        <v>20.293</v>
      </c>
      <c r="HG22">
        <v>5.22148</v>
      </c>
      <c r="HH22">
        <v>11.98</v>
      </c>
      <c r="HI22">
        <v>4.9654</v>
      </c>
      <c r="HJ22">
        <v>3.276</v>
      </c>
      <c r="HK22">
        <v>9999</v>
      </c>
      <c r="HL22">
        <v>9999</v>
      </c>
      <c r="HM22">
        <v>9999</v>
      </c>
      <c r="HN22">
        <v>8.1</v>
      </c>
      <c r="HO22">
        <v>1.86389</v>
      </c>
      <c r="HP22">
        <v>1.86005</v>
      </c>
      <c r="HQ22">
        <v>1.85836</v>
      </c>
      <c r="HR22">
        <v>1.85973</v>
      </c>
      <c r="HS22">
        <v>1.85983</v>
      </c>
      <c r="HT22">
        <v>1.85837</v>
      </c>
      <c r="HU22">
        <v>1.8574</v>
      </c>
      <c r="HV22">
        <v>1.85231</v>
      </c>
      <c r="HW22">
        <v>0</v>
      </c>
      <c r="HX22">
        <v>0</v>
      </c>
      <c r="HY22">
        <v>0</v>
      </c>
      <c r="HZ22">
        <v>0</v>
      </c>
      <c r="IA22" t="s">
        <v>426</v>
      </c>
      <c r="IB22" t="s">
        <v>427</v>
      </c>
      <c r="IC22" t="s">
        <v>428</v>
      </c>
      <c r="ID22" t="s">
        <v>428</v>
      </c>
      <c r="IE22" t="s">
        <v>428</v>
      </c>
      <c r="IF22" t="s">
        <v>428</v>
      </c>
      <c r="IG22">
        <v>0</v>
      </c>
      <c r="IH22">
        <v>100</v>
      </c>
      <c r="II22">
        <v>100</v>
      </c>
      <c r="IJ22">
        <v>-1.319</v>
      </c>
      <c r="IK22">
        <v>0.3122</v>
      </c>
      <c r="IL22">
        <v>-1.085747647868322</v>
      </c>
      <c r="IM22">
        <v>-0.001141660950335919</v>
      </c>
      <c r="IN22">
        <v>1.556549255047457E-06</v>
      </c>
      <c r="IO22">
        <v>-3.845636065895205E-10</v>
      </c>
      <c r="IP22">
        <v>0.01562767363184709</v>
      </c>
      <c r="IQ22">
        <v>0.001629169780553792</v>
      </c>
      <c r="IR22">
        <v>0.0005448488767950686</v>
      </c>
      <c r="IS22">
        <v>-2.599574200195059E-06</v>
      </c>
      <c r="IT22">
        <v>2</v>
      </c>
      <c r="IU22">
        <v>2011</v>
      </c>
      <c r="IV22">
        <v>1</v>
      </c>
      <c r="IW22">
        <v>26</v>
      </c>
      <c r="IX22">
        <v>197453.9</v>
      </c>
      <c r="IY22">
        <v>197454.1</v>
      </c>
      <c r="IZ22">
        <v>1.13647</v>
      </c>
      <c r="JA22">
        <v>2.60254</v>
      </c>
      <c r="JB22">
        <v>1.49658</v>
      </c>
      <c r="JC22">
        <v>2.35107</v>
      </c>
      <c r="JD22">
        <v>1.54907</v>
      </c>
      <c r="JE22">
        <v>2.4707</v>
      </c>
      <c r="JF22">
        <v>35.3827</v>
      </c>
      <c r="JG22">
        <v>24.2013</v>
      </c>
      <c r="JH22">
        <v>18</v>
      </c>
      <c r="JI22">
        <v>481.728</v>
      </c>
      <c r="JJ22">
        <v>502.552</v>
      </c>
      <c r="JK22">
        <v>30.4342</v>
      </c>
      <c r="JL22">
        <v>29.0533</v>
      </c>
      <c r="JM22">
        <v>29.9997</v>
      </c>
      <c r="JN22">
        <v>29.2968</v>
      </c>
      <c r="JO22">
        <v>29.2968</v>
      </c>
      <c r="JP22">
        <v>22.8448</v>
      </c>
      <c r="JQ22">
        <v>18.114</v>
      </c>
      <c r="JR22">
        <v>94.6614</v>
      </c>
      <c r="JS22">
        <v>30.4249</v>
      </c>
      <c r="JT22">
        <v>420</v>
      </c>
      <c r="JU22">
        <v>23.3849</v>
      </c>
      <c r="JV22">
        <v>101.898</v>
      </c>
      <c r="JW22">
        <v>91.4149</v>
      </c>
    </row>
    <row r="23" spans="1:283">
      <c r="A23">
        <v>5</v>
      </c>
      <c r="B23">
        <v>1758836841.6</v>
      </c>
      <c r="C23">
        <v>8</v>
      </c>
      <c r="D23" t="s">
        <v>436</v>
      </c>
      <c r="E23" t="s">
        <v>437</v>
      </c>
      <c r="F23">
        <v>5</v>
      </c>
      <c r="G23" t="s">
        <v>421</v>
      </c>
      <c r="H23">
        <v>1758836838.6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422</v>
      </c>
      <c r="AL23" t="s">
        <v>422</v>
      </c>
      <c r="AM23">
        <v>0</v>
      </c>
      <c r="AN23">
        <v>0</v>
      </c>
      <c r="AO23">
        <f>1-AM23/AN23</f>
        <v>0</v>
      </c>
      <c r="AP23">
        <v>0</v>
      </c>
      <c r="AQ23" t="s">
        <v>422</v>
      </c>
      <c r="AR23" t="s">
        <v>422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2.7</v>
      </c>
      <c r="CZ23">
        <v>0.5</v>
      </c>
      <c r="DA23" t="s">
        <v>423</v>
      </c>
      <c r="DB23">
        <v>2</v>
      </c>
      <c r="DC23">
        <v>1758836838.6</v>
      </c>
      <c r="DD23">
        <v>421.2643333333333</v>
      </c>
      <c r="DE23">
        <v>419.9946666666667</v>
      </c>
      <c r="DF23">
        <v>23.4259</v>
      </c>
      <c r="DG23">
        <v>23.30035555555556</v>
      </c>
      <c r="DH23">
        <v>422.5837777777778</v>
      </c>
      <c r="DI23">
        <v>23.11363333333334</v>
      </c>
      <c r="DJ23">
        <v>500.0848888888889</v>
      </c>
      <c r="DK23">
        <v>90.60048888888888</v>
      </c>
      <c r="DL23">
        <v>0.0660998888888889</v>
      </c>
      <c r="DM23">
        <v>29.97234444444445</v>
      </c>
      <c r="DN23">
        <v>30.01248888888889</v>
      </c>
      <c r="DO23">
        <v>999.9000000000001</v>
      </c>
      <c r="DP23">
        <v>0</v>
      </c>
      <c r="DQ23">
        <v>0</v>
      </c>
      <c r="DR23">
        <v>10009.24666666667</v>
      </c>
      <c r="DS23">
        <v>0</v>
      </c>
      <c r="DT23">
        <v>3.68838</v>
      </c>
      <c r="DU23">
        <v>1.26974</v>
      </c>
      <c r="DV23">
        <v>431.3696666666667</v>
      </c>
      <c r="DW23">
        <v>430.0141111111111</v>
      </c>
      <c r="DX23">
        <v>0.1255302222222222</v>
      </c>
      <c r="DY23">
        <v>419.9946666666667</v>
      </c>
      <c r="DZ23">
        <v>23.30035555555556</v>
      </c>
      <c r="EA23">
        <v>2.122398888888889</v>
      </c>
      <c r="EB23">
        <v>2.111025555555555</v>
      </c>
      <c r="EC23">
        <v>18.38827777777778</v>
      </c>
      <c r="ED23">
        <v>18.30262222222222</v>
      </c>
      <c r="EE23">
        <v>0.00500078</v>
      </c>
      <c r="EF23">
        <v>0</v>
      </c>
      <c r="EG23">
        <v>0</v>
      </c>
      <c r="EH23">
        <v>0</v>
      </c>
      <c r="EI23">
        <v>185.3444444444445</v>
      </c>
      <c r="EJ23">
        <v>0.00500078</v>
      </c>
      <c r="EK23">
        <v>-11.88888888888889</v>
      </c>
      <c r="EL23">
        <v>0.5666666666666667</v>
      </c>
      <c r="EM23">
        <v>35.82622222222223</v>
      </c>
      <c r="EN23">
        <v>40.83988888888889</v>
      </c>
      <c r="EO23">
        <v>38.18744444444444</v>
      </c>
      <c r="EP23">
        <v>41.57622222222223</v>
      </c>
      <c r="EQ23">
        <v>38.94411111111111</v>
      </c>
      <c r="ER23">
        <v>0</v>
      </c>
      <c r="ES23">
        <v>0</v>
      </c>
      <c r="ET23">
        <v>0</v>
      </c>
      <c r="EU23">
        <v>1758836837.1</v>
      </c>
      <c r="EV23">
        <v>0</v>
      </c>
      <c r="EW23">
        <v>181.0384615384615</v>
      </c>
      <c r="EX23">
        <v>12.48546979136298</v>
      </c>
      <c r="EY23">
        <v>10.05470088759772</v>
      </c>
      <c r="EZ23">
        <v>-10.67307692307692</v>
      </c>
      <c r="FA23">
        <v>15</v>
      </c>
      <c r="FB23">
        <v>0</v>
      </c>
      <c r="FC23" t="s">
        <v>424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1.27445275</v>
      </c>
      <c r="FP23">
        <v>0.06615005628517483</v>
      </c>
      <c r="FQ23">
        <v>0.02675859516001353</v>
      </c>
      <c r="FR23">
        <v>1</v>
      </c>
      <c r="FS23">
        <v>181.1735294117647</v>
      </c>
      <c r="FT23">
        <v>8.056531669720458</v>
      </c>
      <c r="FU23">
        <v>7.145229129143338</v>
      </c>
      <c r="FV23">
        <v>0</v>
      </c>
      <c r="FW23">
        <v>0.118914025</v>
      </c>
      <c r="FX23">
        <v>0.0708463001876169</v>
      </c>
      <c r="FY23">
        <v>0.007335444282684928</v>
      </c>
      <c r="FZ23">
        <v>1</v>
      </c>
      <c r="GA23">
        <v>2</v>
      </c>
      <c r="GB23">
        <v>3</v>
      </c>
      <c r="GC23" t="s">
        <v>435</v>
      </c>
      <c r="GD23">
        <v>3.10299</v>
      </c>
      <c r="GE23">
        <v>2.72409</v>
      </c>
      <c r="GF23">
        <v>0.08845160000000001</v>
      </c>
      <c r="GG23">
        <v>0.0880925</v>
      </c>
      <c r="GH23">
        <v>0.106032</v>
      </c>
      <c r="GI23">
        <v>0.107093</v>
      </c>
      <c r="GJ23">
        <v>23814</v>
      </c>
      <c r="GK23">
        <v>21648.6</v>
      </c>
      <c r="GL23">
        <v>26689.1</v>
      </c>
      <c r="GM23">
        <v>23962.3</v>
      </c>
      <c r="GN23">
        <v>38175.6</v>
      </c>
      <c r="GO23">
        <v>31621.4</v>
      </c>
      <c r="GP23">
        <v>46604.9</v>
      </c>
      <c r="GQ23">
        <v>37902.7</v>
      </c>
      <c r="GR23">
        <v>1.8653</v>
      </c>
      <c r="GS23">
        <v>1.87532</v>
      </c>
      <c r="GT23">
        <v>0.0993758</v>
      </c>
      <c r="GU23">
        <v>0</v>
      </c>
      <c r="GV23">
        <v>28.3939</v>
      </c>
      <c r="GW23">
        <v>999.9</v>
      </c>
      <c r="GX23">
        <v>52.4</v>
      </c>
      <c r="GY23">
        <v>31.5</v>
      </c>
      <c r="GZ23">
        <v>26.8433</v>
      </c>
      <c r="HA23">
        <v>60.9936</v>
      </c>
      <c r="HB23">
        <v>18.8462</v>
      </c>
      <c r="HC23">
        <v>1</v>
      </c>
      <c r="HD23">
        <v>0.138374</v>
      </c>
      <c r="HE23">
        <v>-1.27739</v>
      </c>
      <c r="HF23">
        <v>20.2932</v>
      </c>
      <c r="HG23">
        <v>5.22193</v>
      </c>
      <c r="HH23">
        <v>11.98</v>
      </c>
      <c r="HI23">
        <v>4.9655</v>
      </c>
      <c r="HJ23">
        <v>3.276</v>
      </c>
      <c r="HK23">
        <v>9999</v>
      </c>
      <c r="HL23">
        <v>9999</v>
      </c>
      <c r="HM23">
        <v>9999</v>
      </c>
      <c r="HN23">
        <v>8.1</v>
      </c>
      <c r="HO23">
        <v>1.86387</v>
      </c>
      <c r="HP23">
        <v>1.86005</v>
      </c>
      <c r="HQ23">
        <v>1.85836</v>
      </c>
      <c r="HR23">
        <v>1.85973</v>
      </c>
      <c r="HS23">
        <v>1.85982</v>
      </c>
      <c r="HT23">
        <v>1.85837</v>
      </c>
      <c r="HU23">
        <v>1.85741</v>
      </c>
      <c r="HV23">
        <v>1.8523</v>
      </c>
      <c r="HW23">
        <v>0</v>
      </c>
      <c r="HX23">
        <v>0</v>
      </c>
      <c r="HY23">
        <v>0</v>
      </c>
      <c r="HZ23">
        <v>0</v>
      </c>
      <c r="IA23" t="s">
        <v>426</v>
      </c>
      <c r="IB23" t="s">
        <v>427</v>
      </c>
      <c r="IC23" t="s">
        <v>428</v>
      </c>
      <c r="ID23" t="s">
        <v>428</v>
      </c>
      <c r="IE23" t="s">
        <v>428</v>
      </c>
      <c r="IF23" t="s">
        <v>428</v>
      </c>
      <c r="IG23">
        <v>0</v>
      </c>
      <c r="IH23">
        <v>100</v>
      </c>
      <c r="II23">
        <v>100</v>
      </c>
      <c r="IJ23">
        <v>-1.32</v>
      </c>
      <c r="IK23">
        <v>0.3121</v>
      </c>
      <c r="IL23">
        <v>-1.085747647868322</v>
      </c>
      <c r="IM23">
        <v>-0.001141660950335919</v>
      </c>
      <c r="IN23">
        <v>1.556549255047457E-06</v>
      </c>
      <c r="IO23">
        <v>-3.845636065895205E-10</v>
      </c>
      <c r="IP23">
        <v>0.01562767363184709</v>
      </c>
      <c r="IQ23">
        <v>0.001629169780553792</v>
      </c>
      <c r="IR23">
        <v>0.0005448488767950686</v>
      </c>
      <c r="IS23">
        <v>-2.599574200195059E-06</v>
      </c>
      <c r="IT23">
        <v>2</v>
      </c>
      <c r="IU23">
        <v>2011</v>
      </c>
      <c r="IV23">
        <v>1</v>
      </c>
      <c r="IW23">
        <v>26</v>
      </c>
      <c r="IX23">
        <v>197453.9</v>
      </c>
      <c r="IY23">
        <v>197454.1</v>
      </c>
      <c r="IZ23">
        <v>1.13647</v>
      </c>
      <c r="JA23">
        <v>2.60132</v>
      </c>
      <c r="JB23">
        <v>1.49658</v>
      </c>
      <c r="JC23">
        <v>2.35107</v>
      </c>
      <c r="JD23">
        <v>1.54907</v>
      </c>
      <c r="JE23">
        <v>2.48169</v>
      </c>
      <c r="JF23">
        <v>35.3827</v>
      </c>
      <c r="JG23">
        <v>24.2013</v>
      </c>
      <c r="JH23">
        <v>18</v>
      </c>
      <c r="JI23">
        <v>481.446</v>
      </c>
      <c r="JJ23">
        <v>502.862</v>
      </c>
      <c r="JK23">
        <v>30.4327</v>
      </c>
      <c r="JL23">
        <v>29.0521</v>
      </c>
      <c r="JM23">
        <v>29.9997</v>
      </c>
      <c r="JN23">
        <v>29.2962</v>
      </c>
      <c r="JO23">
        <v>29.2958</v>
      </c>
      <c r="JP23">
        <v>22.845</v>
      </c>
      <c r="JQ23">
        <v>18.114</v>
      </c>
      <c r="JR23">
        <v>94.6614</v>
      </c>
      <c r="JS23">
        <v>30.4249</v>
      </c>
      <c r="JT23">
        <v>420</v>
      </c>
      <c r="JU23">
        <v>23.3859</v>
      </c>
      <c r="JV23">
        <v>101.898</v>
      </c>
      <c r="JW23">
        <v>91.4149</v>
      </c>
    </row>
    <row r="24" spans="1:283">
      <c r="A24">
        <v>6</v>
      </c>
      <c r="B24">
        <v>1758836843.6</v>
      </c>
      <c r="C24">
        <v>10</v>
      </c>
      <c r="D24" t="s">
        <v>438</v>
      </c>
      <c r="E24" t="s">
        <v>439</v>
      </c>
      <c r="F24">
        <v>5</v>
      </c>
      <c r="G24" t="s">
        <v>421</v>
      </c>
      <c r="H24">
        <v>1758836840.6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422</v>
      </c>
      <c r="AL24" t="s">
        <v>422</v>
      </c>
      <c r="AM24">
        <v>0</v>
      </c>
      <c r="AN24">
        <v>0</v>
      </c>
      <c r="AO24">
        <f>1-AM24/AN24</f>
        <v>0</v>
      </c>
      <c r="AP24">
        <v>0</v>
      </c>
      <c r="AQ24" t="s">
        <v>422</v>
      </c>
      <c r="AR24" t="s">
        <v>422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2.7</v>
      </c>
      <c r="CZ24">
        <v>0.5</v>
      </c>
      <c r="DA24" t="s">
        <v>423</v>
      </c>
      <c r="DB24">
        <v>2</v>
      </c>
      <c r="DC24">
        <v>1758836840.6</v>
      </c>
      <c r="DD24">
        <v>421.2527777777778</v>
      </c>
      <c r="DE24">
        <v>419.984</v>
      </c>
      <c r="DF24">
        <v>23.42222222222222</v>
      </c>
      <c r="DG24">
        <v>23.30191111111111</v>
      </c>
      <c r="DH24">
        <v>422.5721111111112</v>
      </c>
      <c r="DI24">
        <v>23.11003333333333</v>
      </c>
      <c r="DJ24">
        <v>500.078</v>
      </c>
      <c r="DK24">
        <v>90.60122222222223</v>
      </c>
      <c r="DL24">
        <v>0.06601582222222223</v>
      </c>
      <c r="DM24">
        <v>29.97277777777778</v>
      </c>
      <c r="DN24">
        <v>30.01354444444444</v>
      </c>
      <c r="DO24">
        <v>999.9000000000001</v>
      </c>
      <c r="DP24">
        <v>0</v>
      </c>
      <c r="DQ24">
        <v>0</v>
      </c>
      <c r="DR24">
        <v>10002.29777777778</v>
      </c>
      <c r="DS24">
        <v>0</v>
      </c>
      <c r="DT24">
        <v>3.68838</v>
      </c>
      <c r="DU24">
        <v>1.26898</v>
      </c>
      <c r="DV24">
        <v>431.356</v>
      </c>
      <c r="DW24">
        <v>430.0035555555556</v>
      </c>
      <c r="DX24">
        <v>0.1203094444444444</v>
      </c>
      <c r="DY24">
        <v>419.984</v>
      </c>
      <c r="DZ24">
        <v>23.30191111111111</v>
      </c>
      <c r="EA24">
        <v>2.122083333333334</v>
      </c>
      <c r="EB24">
        <v>2.111181111111111</v>
      </c>
      <c r="EC24">
        <v>18.3859</v>
      </c>
      <c r="ED24">
        <v>18.3038</v>
      </c>
      <c r="EE24">
        <v>0.00500078</v>
      </c>
      <c r="EF24">
        <v>0</v>
      </c>
      <c r="EG24">
        <v>0</v>
      </c>
      <c r="EH24">
        <v>0</v>
      </c>
      <c r="EI24">
        <v>180.4</v>
      </c>
      <c r="EJ24">
        <v>0.00500078</v>
      </c>
      <c r="EK24">
        <v>-9.166666666666666</v>
      </c>
      <c r="EL24">
        <v>0.5333333333333333</v>
      </c>
      <c r="EM24">
        <v>35.81933333333333</v>
      </c>
      <c r="EN24">
        <v>40.77755555555555</v>
      </c>
      <c r="EO24">
        <v>38.06233333333333</v>
      </c>
      <c r="EP24">
        <v>41.47888888888889</v>
      </c>
      <c r="EQ24">
        <v>38.90922222222222</v>
      </c>
      <c r="ER24">
        <v>0</v>
      </c>
      <c r="ES24">
        <v>0</v>
      </c>
      <c r="ET24">
        <v>0</v>
      </c>
      <c r="EU24">
        <v>1758836838.9</v>
      </c>
      <c r="EV24">
        <v>0</v>
      </c>
      <c r="EW24">
        <v>181.284</v>
      </c>
      <c r="EX24">
        <v>14.00769210226254</v>
      </c>
      <c r="EY24">
        <v>-12.4923078265181</v>
      </c>
      <c r="EZ24">
        <v>-10.76</v>
      </c>
      <c r="FA24">
        <v>15</v>
      </c>
      <c r="FB24">
        <v>0</v>
      </c>
      <c r="FC24" t="s">
        <v>424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1.273567804878049</v>
      </c>
      <c r="FP24">
        <v>0.06576522648083875</v>
      </c>
      <c r="FQ24">
        <v>0.02705809481802884</v>
      </c>
      <c r="FR24">
        <v>1</v>
      </c>
      <c r="FS24">
        <v>181.3558823529412</v>
      </c>
      <c r="FT24">
        <v>-5.361344589863615</v>
      </c>
      <c r="FU24">
        <v>6.969437110213277</v>
      </c>
      <c r="FV24">
        <v>0</v>
      </c>
      <c r="FW24">
        <v>0.1193010487804878</v>
      </c>
      <c r="FX24">
        <v>0.04518961672473844</v>
      </c>
      <c r="FY24">
        <v>0.006565455769482808</v>
      </c>
      <c r="FZ24">
        <v>1</v>
      </c>
      <c r="GA24">
        <v>2</v>
      </c>
      <c r="GB24">
        <v>3</v>
      </c>
      <c r="GC24" t="s">
        <v>435</v>
      </c>
      <c r="GD24">
        <v>3.10286</v>
      </c>
      <c r="GE24">
        <v>2.72427</v>
      </c>
      <c r="GF24">
        <v>0.08846080000000001</v>
      </c>
      <c r="GG24">
        <v>0.0880983</v>
      </c>
      <c r="GH24">
        <v>0.106027</v>
      </c>
      <c r="GI24">
        <v>0.107142</v>
      </c>
      <c r="GJ24">
        <v>23813.9</v>
      </c>
      <c r="GK24">
        <v>21648.6</v>
      </c>
      <c r="GL24">
        <v>26689.3</v>
      </c>
      <c r="GM24">
        <v>23962.4</v>
      </c>
      <c r="GN24">
        <v>38175.9</v>
      </c>
      <c r="GO24">
        <v>31619.7</v>
      </c>
      <c r="GP24">
        <v>46605</v>
      </c>
      <c r="GQ24">
        <v>37902.8</v>
      </c>
      <c r="GR24">
        <v>1.86528</v>
      </c>
      <c r="GS24">
        <v>1.8755</v>
      </c>
      <c r="GT24">
        <v>0.0992939</v>
      </c>
      <c r="GU24">
        <v>0</v>
      </c>
      <c r="GV24">
        <v>28.3927</v>
      </c>
      <c r="GW24">
        <v>999.9</v>
      </c>
      <c r="GX24">
        <v>52.4</v>
      </c>
      <c r="GY24">
        <v>31.5</v>
      </c>
      <c r="GZ24">
        <v>26.8453</v>
      </c>
      <c r="HA24">
        <v>61.1836</v>
      </c>
      <c r="HB24">
        <v>18.7861</v>
      </c>
      <c r="HC24">
        <v>1</v>
      </c>
      <c r="HD24">
        <v>0.138288</v>
      </c>
      <c r="HE24">
        <v>-1.27014</v>
      </c>
      <c r="HF24">
        <v>20.2932</v>
      </c>
      <c r="HG24">
        <v>5.22238</v>
      </c>
      <c r="HH24">
        <v>11.98</v>
      </c>
      <c r="HI24">
        <v>4.96555</v>
      </c>
      <c r="HJ24">
        <v>3.276</v>
      </c>
      <c r="HK24">
        <v>9999</v>
      </c>
      <c r="HL24">
        <v>9999</v>
      </c>
      <c r="HM24">
        <v>9999</v>
      </c>
      <c r="HN24">
        <v>8.1</v>
      </c>
      <c r="HO24">
        <v>1.86387</v>
      </c>
      <c r="HP24">
        <v>1.86005</v>
      </c>
      <c r="HQ24">
        <v>1.85835</v>
      </c>
      <c r="HR24">
        <v>1.85974</v>
      </c>
      <c r="HS24">
        <v>1.85982</v>
      </c>
      <c r="HT24">
        <v>1.85837</v>
      </c>
      <c r="HU24">
        <v>1.85743</v>
      </c>
      <c r="HV24">
        <v>1.8523</v>
      </c>
      <c r="HW24">
        <v>0</v>
      </c>
      <c r="HX24">
        <v>0</v>
      </c>
      <c r="HY24">
        <v>0</v>
      </c>
      <c r="HZ24">
        <v>0</v>
      </c>
      <c r="IA24" t="s">
        <v>426</v>
      </c>
      <c r="IB24" t="s">
        <v>427</v>
      </c>
      <c r="IC24" t="s">
        <v>428</v>
      </c>
      <c r="ID24" t="s">
        <v>428</v>
      </c>
      <c r="IE24" t="s">
        <v>428</v>
      </c>
      <c r="IF24" t="s">
        <v>428</v>
      </c>
      <c r="IG24">
        <v>0</v>
      </c>
      <c r="IH24">
        <v>100</v>
      </c>
      <c r="II24">
        <v>100</v>
      </c>
      <c r="IJ24">
        <v>-1.319</v>
      </c>
      <c r="IK24">
        <v>0.3121</v>
      </c>
      <c r="IL24">
        <v>-1.085747647868322</v>
      </c>
      <c r="IM24">
        <v>-0.001141660950335919</v>
      </c>
      <c r="IN24">
        <v>1.556549255047457E-06</v>
      </c>
      <c r="IO24">
        <v>-3.845636065895205E-10</v>
      </c>
      <c r="IP24">
        <v>0.01562767363184709</v>
      </c>
      <c r="IQ24">
        <v>0.001629169780553792</v>
      </c>
      <c r="IR24">
        <v>0.0005448488767950686</v>
      </c>
      <c r="IS24">
        <v>-2.599574200195059E-06</v>
      </c>
      <c r="IT24">
        <v>2</v>
      </c>
      <c r="IU24">
        <v>2011</v>
      </c>
      <c r="IV24">
        <v>1</v>
      </c>
      <c r="IW24">
        <v>26</v>
      </c>
      <c r="IX24">
        <v>197454</v>
      </c>
      <c r="IY24">
        <v>197454.2</v>
      </c>
      <c r="IZ24">
        <v>1.13647</v>
      </c>
      <c r="JA24">
        <v>2.6062</v>
      </c>
      <c r="JB24">
        <v>1.49658</v>
      </c>
      <c r="JC24">
        <v>2.34985</v>
      </c>
      <c r="JD24">
        <v>1.54907</v>
      </c>
      <c r="JE24">
        <v>2.43774</v>
      </c>
      <c r="JF24">
        <v>35.3827</v>
      </c>
      <c r="JG24">
        <v>24.1926</v>
      </c>
      <c r="JH24">
        <v>18</v>
      </c>
      <c r="JI24">
        <v>481.422</v>
      </c>
      <c r="JJ24">
        <v>502.972</v>
      </c>
      <c r="JK24">
        <v>30.4287</v>
      </c>
      <c r="JL24">
        <v>29.0508</v>
      </c>
      <c r="JM24">
        <v>29.9998</v>
      </c>
      <c r="JN24">
        <v>29.2949</v>
      </c>
      <c r="JO24">
        <v>29.295</v>
      </c>
      <c r="JP24">
        <v>22.8434</v>
      </c>
      <c r="JQ24">
        <v>18.114</v>
      </c>
      <c r="JR24">
        <v>94.6614</v>
      </c>
      <c r="JS24">
        <v>30.4249</v>
      </c>
      <c r="JT24">
        <v>420</v>
      </c>
      <c r="JU24">
        <v>23.3866</v>
      </c>
      <c r="JV24">
        <v>101.898</v>
      </c>
      <c r="JW24">
        <v>91.4151</v>
      </c>
    </row>
    <row r="25" spans="1:283">
      <c r="A25">
        <v>7</v>
      </c>
      <c r="B25">
        <v>1758836845.6</v>
      </c>
      <c r="C25">
        <v>12</v>
      </c>
      <c r="D25" t="s">
        <v>440</v>
      </c>
      <c r="E25" t="s">
        <v>441</v>
      </c>
      <c r="F25">
        <v>5</v>
      </c>
      <c r="G25" t="s">
        <v>421</v>
      </c>
      <c r="H25">
        <v>1758836842.6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422</v>
      </c>
      <c r="AL25" t="s">
        <v>422</v>
      </c>
      <c r="AM25">
        <v>0</v>
      </c>
      <c r="AN25">
        <v>0</v>
      </c>
      <c r="AO25">
        <f>1-AM25/AN25</f>
        <v>0</v>
      </c>
      <c r="AP25">
        <v>0</v>
      </c>
      <c r="AQ25" t="s">
        <v>422</v>
      </c>
      <c r="AR25" t="s">
        <v>422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2.7</v>
      </c>
      <c r="CZ25">
        <v>0.5</v>
      </c>
      <c r="DA25" t="s">
        <v>423</v>
      </c>
      <c r="DB25">
        <v>2</v>
      </c>
      <c r="DC25">
        <v>1758836842.6</v>
      </c>
      <c r="DD25">
        <v>421.2535555555555</v>
      </c>
      <c r="DE25">
        <v>419.9935555555555</v>
      </c>
      <c r="DF25">
        <v>23.4196</v>
      </c>
      <c r="DG25">
        <v>23.30945555555556</v>
      </c>
      <c r="DH25">
        <v>422.573</v>
      </c>
      <c r="DI25">
        <v>23.10746666666667</v>
      </c>
      <c r="DJ25">
        <v>499.9994444444444</v>
      </c>
      <c r="DK25">
        <v>90.60181111111109</v>
      </c>
      <c r="DL25">
        <v>0.0660605777777778</v>
      </c>
      <c r="DM25">
        <v>29.97283333333334</v>
      </c>
      <c r="DN25">
        <v>30.0125</v>
      </c>
      <c r="DO25">
        <v>999.9000000000001</v>
      </c>
      <c r="DP25">
        <v>0</v>
      </c>
      <c r="DQ25">
        <v>0</v>
      </c>
      <c r="DR25">
        <v>9996.126666666667</v>
      </c>
      <c r="DS25">
        <v>0</v>
      </c>
      <c r="DT25">
        <v>3.68838</v>
      </c>
      <c r="DU25">
        <v>1.26031</v>
      </c>
      <c r="DV25">
        <v>431.3557777777777</v>
      </c>
      <c r="DW25">
        <v>430.0166666666667</v>
      </c>
      <c r="DX25">
        <v>0.1101382111111111</v>
      </c>
      <c r="DY25">
        <v>419.9935555555555</v>
      </c>
      <c r="DZ25">
        <v>23.30945555555556</v>
      </c>
      <c r="EA25">
        <v>2.12186</v>
      </c>
      <c r="EB25">
        <v>2.111878888888889</v>
      </c>
      <c r="EC25">
        <v>18.38422222222222</v>
      </c>
      <c r="ED25">
        <v>18.30905555555556</v>
      </c>
      <c r="EE25">
        <v>0.00500078</v>
      </c>
      <c r="EF25">
        <v>0</v>
      </c>
      <c r="EG25">
        <v>0</v>
      </c>
      <c r="EH25">
        <v>0</v>
      </c>
      <c r="EI25">
        <v>177.9777777777778</v>
      </c>
      <c r="EJ25">
        <v>0.00500078</v>
      </c>
      <c r="EK25">
        <v>-9.611111111111111</v>
      </c>
      <c r="EL25">
        <v>-0.06666666666666665</v>
      </c>
      <c r="EM25">
        <v>35.81922222222222</v>
      </c>
      <c r="EN25">
        <v>40.69422222222222</v>
      </c>
      <c r="EO25">
        <v>38.06222222222222</v>
      </c>
      <c r="EP25">
        <v>41.40255555555555</v>
      </c>
      <c r="EQ25">
        <v>38.89533333333333</v>
      </c>
      <c r="ER25">
        <v>0</v>
      </c>
      <c r="ES25">
        <v>0</v>
      </c>
      <c r="ET25">
        <v>0</v>
      </c>
      <c r="EU25">
        <v>1758836840.7</v>
      </c>
      <c r="EV25">
        <v>0</v>
      </c>
      <c r="EW25">
        <v>181.3730769230769</v>
      </c>
      <c r="EX25">
        <v>-18.49230773521556</v>
      </c>
      <c r="EY25">
        <v>10.81367515431644</v>
      </c>
      <c r="EZ25">
        <v>-10.97307692307692</v>
      </c>
      <c r="FA25">
        <v>15</v>
      </c>
      <c r="FB25">
        <v>0</v>
      </c>
      <c r="FC25" t="s">
        <v>424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1.27076125</v>
      </c>
      <c r="FP25">
        <v>0.01619065666040925</v>
      </c>
      <c r="FQ25">
        <v>0.02842196370656854</v>
      </c>
      <c r="FR25">
        <v>1</v>
      </c>
      <c r="FS25">
        <v>180.935294117647</v>
      </c>
      <c r="FT25">
        <v>-4.583651670013286</v>
      </c>
      <c r="FU25">
        <v>7.038920470077996</v>
      </c>
      <c r="FV25">
        <v>0</v>
      </c>
      <c r="FW25">
        <v>0.1185223225</v>
      </c>
      <c r="FX25">
        <v>-0.02774444465290819</v>
      </c>
      <c r="FY25">
        <v>0.008646534292983735</v>
      </c>
      <c r="FZ25">
        <v>1</v>
      </c>
      <c r="GA25">
        <v>2</v>
      </c>
      <c r="GB25">
        <v>3</v>
      </c>
      <c r="GC25" t="s">
        <v>435</v>
      </c>
      <c r="GD25">
        <v>3.10295</v>
      </c>
      <c r="GE25">
        <v>2.72423</v>
      </c>
      <c r="GF25">
        <v>0.0884643</v>
      </c>
      <c r="GG25">
        <v>0.0881006</v>
      </c>
      <c r="GH25">
        <v>0.106032</v>
      </c>
      <c r="GI25">
        <v>0.107165</v>
      </c>
      <c r="GJ25">
        <v>23813.8</v>
      </c>
      <c r="GK25">
        <v>21648.4</v>
      </c>
      <c r="GL25">
        <v>26689.3</v>
      </c>
      <c r="GM25">
        <v>23962.3</v>
      </c>
      <c r="GN25">
        <v>38175.7</v>
      </c>
      <c r="GO25">
        <v>31618.8</v>
      </c>
      <c r="GP25">
        <v>46605.1</v>
      </c>
      <c r="GQ25">
        <v>37902.8</v>
      </c>
      <c r="GR25">
        <v>1.86545</v>
      </c>
      <c r="GS25">
        <v>1.87535</v>
      </c>
      <c r="GT25">
        <v>0.09931619999999999</v>
      </c>
      <c r="GU25">
        <v>0</v>
      </c>
      <c r="GV25">
        <v>28.3924</v>
      </c>
      <c r="GW25">
        <v>999.9</v>
      </c>
      <c r="GX25">
        <v>52.4</v>
      </c>
      <c r="GY25">
        <v>31.5</v>
      </c>
      <c r="GZ25">
        <v>26.8451</v>
      </c>
      <c r="HA25">
        <v>60.9236</v>
      </c>
      <c r="HB25">
        <v>18.6659</v>
      </c>
      <c r="HC25">
        <v>1</v>
      </c>
      <c r="HD25">
        <v>0.138295</v>
      </c>
      <c r="HE25">
        <v>-1.25883</v>
      </c>
      <c r="HF25">
        <v>20.2932</v>
      </c>
      <c r="HG25">
        <v>5.22208</v>
      </c>
      <c r="HH25">
        <v>11.98</v>
      </c>
      <c r="HI25">
        <v>4.9655</v>
      </c>
      <c r="HJ25">
        <v>3.276</v>
      </c>
      <c r="HK25">
        <v>9999</v>
      </c>
      <c r="HL25">
        <v>9999</v>
      </c>
      <c r="HM25">
        <v>9999</v>
      </c>
      <c r="HN25">
        <v>8.1</v>
      </c>
      <c r="HO25">
        <v>1.86388</v>
      </c>
      <c r="HP25">
        <v>1.86005</v>
      </c>
      <c r="HQ25">
        <v>1.85834</v>
      </c>
      <c r="HR25">
        <v>1.85974</v>
      </c>
      <c r="HS25">
        <v>1.85984</v>
      </c>
      <c r="HT25">
        <v>1.85837</v>
      </c>
      <c r="HU25">
        <v>1.85741</v>
      </c>
      <c r="HV25">
        <v>1.85231</v>
      </c>
      <c r="HW25">
        <v>0</v>
      </c>
      <c r="HX25">
        <v>0</v>
      </c>
      <c r="HY25">
        <v>0</v>
      </c>
      <c r="HZ25">
        <v>0</v>
      </c>
      <c r="IA25" t="s">
        <v>426</v>
      </c>
      <c r="IB25" t="s">
        <v>427</v>
      </c>
      <c r="IC25" t="s">
        <v>428</v>
      </c>
      <c r="ID25" t="s">
        <v>428</v>
      </c>
      <c r="IE25" t="s">
        <v>428</v>
      </c>
      <c r="IF25" t="s">
        <v>428</v>
      </c>
      <c r="IG25">
        <v>0</v>
      </c>
      <c r="IH25">
        <v>100</v>
      </c>
      <c r="II25">
        <v>100</v>
      </c>
      <c r="IJ25">
        <v>-1.319</v>
      </c>
      <c r="IK25">
        <v>0.3121</v>
      </c>
      <c r="IL25">
        <v>-1.085747647868322</v>
      </c>
      <c r="IM25">
        <v>-0.001141660950335919</v>
      </c>
      <c r="IN25">
        <v>1.556549255047457E-06</v>
      </c>
      <c r="IO25">
        <v>-3.845636065895205E-10</v>
      </c>
      <c r="IP25">
        <v>0.01562767363184709</v>
      </c>
      <c r="IQ25">
        <v>0.001629169780553792</v>
      </c>
      <c r="IR25">
        <v>0.0005448488767950686</v>
      </c>
      <c r="IS25">
        <v>-2.599574200195059E-06</v>
      </c>
      <c r="IT25">
        <v>2</v>
      </c>
      <c r="IU25">
        <v>2011</v>
      </c>
      <c r="IV25">
        <v>1</v>
      </c>
      <c r="IW25">
        <v>26</v>
      </c>
      <c r="IX25">
        <v>197454</v>
      </c>
      <c r="IY25">
        <v>197454.2</v>
      </c>
      <c r="IZ25">
        <v>1.13647</v>
      </c>
      <c r="JA25">
        <v>2.61108</v>
      </c>
      <c r="JB25">
        <v>1.49658</v>
      </c>
      <c r="JC25">
        <v>2.35107</v>
      </c>
      <c r="JD25">
        <v>1.54907</v>
      </c>
      <c r="JE25">
        <v>2.3877</v>
      </c>
      <c r="JF25">
        <v>35.3827</v>
      </c>
      <c r="JG25">
        <v>24.1926</v>
      </c>
      <c r="JH25">
        <v>18</v>
      </c>
      <c r="JI25">
        <v>481.515</v>
      </c>
      <c r="JJ25">
        <v>502.861</v>
      </c>
      <c r="JK25">
        <v>30.4249</v>
      </c>
      <c r="JL25">
        <v>29.0496</v>
      </c>
      <c r="JM25">
        <v>29.9998</v>
      </c>
      <c r="JN25">
        <v>29.2937</v>
      </c>
      <c r="JO25">
        <v>29.2937</v>
      </c>
      <c r="JP25">
        <v>22.8431</v>
      </c>
      <c r="JQ25">
        <v>18.114</v>
      </c>
      <c r="JR25">
        <v>95.0335</v>
      </c>
      <c r="JS25">
        <v>30.4118</v>
      </c>
      <c r="JT25">
        <v>420</v>
      </c>
      <c r="JU25">
        <v>23.3851</v>
      </c>
      <c r="JV25">
        <v>101.898</v>
      </c>
      <c r="JW25">
        <v>91.4149</v>
      </c>
    </row>
    <row r="26" spans="1:283">
      <c r="A26">
        <v>8</v>
      </c>
      <c r="B26">
        <v>1758836847.6</v>
      </c>
      <c r="C26">
        <v>14</v>
      </c>
      <c r="D26" t="s">
        <v>442</v>
      </c>
      <c r="E26" t="s">
        <v>443</v>
      </c>
      <c r="F26">
        <v>5</v>
      </c>
      <c r="G26" t="s">
        <v>421</v>
      </c>
      <c r="H26">
        <v>1758836844.6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422</v>
      </c>
      <c r="AL26" t="s">
        <v>422</v>
      </c>
      <c r="AM26">
        <v>0</v>
      </c>
      <c r="AN26">
        <v>0</v>
      </c>
      <c r="AO26">
        <f>1-AM26/AN26</f>
        <v>0</v>
      </c>
      <c r="AP26">
        <v>0</v>
      </c>
      <c r="AQ26" t="s">
        <v>422</v>
      </c>
      <c r="AR26" t="s">
        <v>422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2.7</v>
      </c>
      <c r="CZ26">
        <v>0.5</v>
      </c>
      <c r="DA26" t="s">
        <v>423</v>
      </c>
      <c r="DB26">
        <v>2</v>
      </c>
      <c r="DC26">
        <v>1758836844.6</v>
      </c>
      <c r="DD26">
        <v>421.2688888888889</v>
      </c>
      <c r="DE26">
        <v>420.0054444444444</v>
      </c>
      <c r="DF26">
        <v>23.41936666666667</v>
      </c>
      <c r="DG26">
        <v>23.3183</v>
      </c>
      <c r="DH26">
        <v>422.5883333333334</v>
      </c>
      <c r="DI26">
        <v>23.10722222222222</v>
      </c>
      <c r="DJ26">
        <v>499.9402222222222</v>
      </c>
      <c r="DK26">
        <v>90.60198888888888</v>
      </c>
      <c r="DL26">
        <v>0.06614397777777778</v>
      </c>
      <c r="DM26">
        <v>29.97215555555555</v>
      </c>
      <c r="DN26">
        <v>30.01126666666666</v>
      </c>
      <c r="DO26">
        <v>999.9000000000001</v>
      </c>
      <c r="DP26">
        <v>0</v>
      </c>
      <c r="DQ26">
        <v>0</v>
      </c>
      <c r="DR26">
        <v>9991.948888888888</v>
      </c>
      <c r="DS26">
        <v>0</v>
      </c>
      <c r="DT26">
        <v>3.693271111111111</v>
      </c>
      <c r="DU26">
        <v>1.263503333333333</v>
      </c>
      <c r="DV26">
        <v>431.3713333333333</v>
      </c>
      <c r="DW26">
        <v>430.033</v>
      </c>
      <c r="DX26">
        <v>0.1010396111111111</v>
      </c>
      <c r="DY26">
        <v>420.0054444444444</v>
      </c>
      <c r="DZ26">
        <v>23.3183</v>
      </c>
      <c r="EA26">
        <v>2.121841111111111</v>
      </c>
      <c r="EB26">
        <v>2.112684444444445</v>
      </c>
      <c r="EC26">
        <v>18.38407777777778</v>
      </c>
      <c r="ED26">
        <v>18.31514444444444</v>
      </c>
      <c r="EE26">
        <v>0.00500078</v>
      </c>
      <c r="EF26">
        <v>0</v>
      </c>
      <c r="EG26">
        <v>0</v>
      </c>
      <c r="EH26">
        <v>0</v>
      </c>
      <c r="EI26">
        <v>177.8222222222222</v>
      </c>
      <c r="EJ26">
        <v>0.00500078</v>
      </c>
      <c r="EK26">
        <v>-8.611111111111111</v>
      </c>
      <c r="EL26">
        <v>-0.01111111111111111</v>
      </c>
      <c r="EM26">
        <v>35.80522222222222</v>
      </c>
      <c r="EN26">
        <v>40.61788888888888</v>
      </c>
      <c r="EO26">
        <v>38.14544444444444</v>
      </c>
      <c r="EP26">
        <v>41.333</v>
      </c>
      <c r="EQ26">
        <v>38.84688888888888</v>
      </c>
      <c r="ER26">
        <v>0</v>
      </c>
      <c r="ES26">
        <v>0</v>
      </c>
      <c r="ET26">
        <v>0</v>
      </c>
      <c r="EU26">
        <v>1758836843.1</v>
      </c>
      <c r="EV26">
        <v>0</v>
      </c>
      <c r="EW26">
        <v>180.4461538461538</v>
      </c>
      <c r="EX26">
        <v>-9.92820504890997</v>
      </c>
      <c r="EY26">
        <v>9.620512705478358</v>
      </c>
      <c r="EZ26">
        <v>-10.48461538461538</v>
      </c>
      <c r="FA26">
        <v>15</v>
      </c>
      <c r="FB26">
        <v>0</v>
      </c>
      <c r="FC26" t="s">
        <v>424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1.27127756097561</v>
      </c>
      <c r="FP26">
        <v>-0.04089574912891982</v>
      </c>
      <c r="FQ26">
        <v>0.02726137442453286</v>
      </c>
      <c r="FR26">
        <v>1</v>
      </c>
      <c r="FS26">
        <v>180.6323529411765</v>
      </c>
      <c r="FT26">
        <v>0.3101603804103982</v>
      </c>
      <c r="FU26">
        <v>6.937227815041501</v>
      </c>
      <c r="FV26">
        <v>1</v>
      </c>
      <c r="FW26">
        <v>0.1171255951219512</v>
      </c>
      <c r="FX26">
        <v>-0.056886512195122</v>
      </c>
      <c r="FY26">
        <v>0.01032022561813667</v>
      </c>
      <c r="FZ26">
        <v>1</v>
      </c>
      <c r="GA26">
        <v>3</v>
      </c>
      <c r="GB26">
        <v>3</v>
      </c>
      <c r="GC26" t="s">
        <v>444</v>
      </c>
      <c r="GD26">
        <v>3.10302</v>
      </c>
      <c r="GE26">
        <v>2.72415</v>
      </c>
      <c r="GF26">
        <v>0.0884636</v>
      </c>
      <c r="GG26">
        <v>0.0880894</v>
      </c>
      <c r="GH26">
        <v>0.106045</v>
      </c>
      <c r="GI26">
        <v>0.107162</v>
      </c>
      <c r="GJ26">
        <v>23813.9</v>
      </c>
      <c r="GK26">
        <v>21648.5</v>
      </c>
      <c r="GL26">
        <v>26689.3</v>
      </c>
      <c r="GM26">
        <v>23962.1</v>
      </c>
      <c r="GN26">
        <v>38175.3</v>
      </c>
      <c r="GO26">
        <v>31618.7</v>
      </c>
      <c r="GP26">
        <v>46605.3</v>
      </c>
      <c r="GQ26">
        <v>37902.5</v>
      </c>
      <c r="GR26">
        <v>1.8655</v>
      </c>
      <c r="GS26">
        <v>1.87547</v>
      </c>
      <c r="GT26">
        <v>0.09942049999999999</v>
      </c>
      <c r="GU26">
        <v>0</v>
      </c>
      <c r="GV26">
        <v>28.3921</v>
      </c>
      <c r="GW26">
        <v>999.9</v>
      </c>
      <c r="GX26">
        <v>52.4</v>
      </c>
      <c r="GY26">
        <v>31.5</v>
      </c>
      <c r="GZ26">
        <v>26.8463</v>
      </c>
      <c r="HA26">
        <v>60.8436</v>
      </c>
      <c r="HB26">
        <v>18.5857</v>
      </c>
      <c r="HC26">
        <v>1</v>
      </c>
      <c r="HD26">
        <v>0.138072</v>
      </c>
      <c r="HE26">
        <v>-1.24262</v>
      </c>
      <c r="HF26">
        <v>20.2934</v>
      </c>
      <c r="HG26">
        <v>5.22193</v>
      </c>
      <c r="HH26">
        <v>11.98</v>
      </c>
      <c r="HI26">
        <v>4.96535</v>
      </c>
      <c r="HJ26">
        <v>3.276</v>
      </c>
      <c r="HK26">
        <v>9999</v>
      </c>
      <c r="HL26">
        <v>9999</v>
      </c>
      <c r="HM26">
        <v>9999</v>
      </c>
      <c r="HN26">
        <v>8.1</v>
      </c>
      <c r="HO26">
        <v>1.8639</v>
      </c>
      <c r="HP26">
        <v>1.86005</v>
      </c>
      <c r="HQ26">
        <v>1.85835</v>
      </c>
      <c r="HR26">
        <v>1.85973</v>
      </c>
      <c r="HS26">
        <v>1.85986</v>
      </c>
      <c r="HT26">
        <v>1.85836</v>
      </c>
      <c r="HU26">
        <v>1.85739</v>
      </c>
      <c r="HV26">
        <v>1.85232</v>
      </c>
      <c r="HW26">
        <v>0</v>
      </c>
      <c r="HX26">
        <v>0</v>
      </c>
      <c r="HY26">
        <v>0</v>
      </c>
      <c r="HZ26">
        <v>0</v>
      </c>
      <c r="IA26" t="s">
        <v>426</v>
      </c>
      <c r="IB26" t="s">
        <v>427</v>
      </c>
      <c r="IC26" t="s">
        <v>428</v>
      </c>
      <c r="ID26" t="s">
        <v>428</v>
      </c>
      <c r="IE26" t="s">
        <v>428</v>
      </c>
      <c r="IF26" t="s">
        <v>428</v>
      </c>
      <c r="IG26">
        <v>0</v>
      </c>
      <c r="IH26">
        <v>100</v>
      </c>
      <c r="II26">
        <v>100</v>
      </c>
      <c r="IJ26">
        <v>-1.32</v>
      </c>
      <c r="IK26">
        <v>0.3122</v>
      </c>
      <c r="IL26">
        <v>-1.085747647868322</v>
      </c>
      <c r="IM26">
        <v>-0.001141660950335919</v>
      </c>
      <c r="IN26">
        <v>1.556549255047457E-06</v>
      </c>
      <c r="IO26">
        <v>-3.845636065895205E-10</v>
      </c>
      <c r="IP26">
        <v>0.01562767363184709</v>
      </c>
      <c r="IQ26">
        <v>0.001629169780553792</v>
      </c>
      <c r="IR26">
        <v>0.0005448488767950686</v>
      </c>
      <c r="IS26">
        <v>-2.599574200195059E-06</v>
      </c>
      <c r="IT26">
        <v>2</v>
      </c>
      <c r="IU26">
        <v>2011</v>
      </c>
      <c r="IV26">
        <v>1</v>
      </c>
      <c r="IW26">
        <v>26</v>
      </c>
      <c r="IX26">
        <v>197454</v>
      </c>
      <c r="IY26">
        <v>197454.2</v>
      </c>
      <c r="IZ26">
        <v>1.13647</v>
      </c>
      <c r="JA26">
        <v>2.60498</v>
      </c>
      <c r="JB26">
        <v>1.49658</v>
      </c>
      <c r="JC26">
        <v>2.35107</v>
      </c>
      <c r="JD26">
        <v>1.54907</v>
      </c>
      <c r="JE26">
        <v>2.40967</v>
      </c>
      <c r="JF26">
        <v>35.3827</v>
      </c>
      <c r="JG26">
        <v>24.1926</v>
      </c>
      <c r="JH26">
        <v>18</v>
      </c>
      <c r="JI26">
        <v>481.535</v>
      </c>
      <c r="JJ26">
        <v>502.939</v>
      </c>
      <c r="JK26">
        <v>30.4196</v>
      </c>
      <c r="JL26">
        <v>29.0477</v>
      </c>
      <c r="JM26">
        <v>29.9997</v>
      </c>
      <c r="JN26">
        <v>29.2924</v>
      </c>
      <c r="JO26">
        <v>29.2931</v>
      </c>
      <c r="JP26">
        <v>22.8465</v>
      </c>
      <c r="JQ26">
        <v>18.114</v>
      </c>
      <c r="JR26">
        <v>95.0335</v>
      </c>
      <c r="JS26">
        <v>30.4118</v>
      </c>
      <c r="JT26">
        <v>420</v>
      </c>
      <c r="JU26">
        <v>23.3843</v>
      </c>
      <c r="JV26">
        <v>101.899</v>
      </c>
      <c r="JW26">
        <v>91.4143</v>
      </c>
    </row>
    <row r="27" spans="1:283">
      <c r="A27">
        <v>9</v>
      </c>
      <c r="B27">
        <v>1758836849.6</v>
      </c>
      <c r="C27">
        <v>16</v>
      </c>
      <c r="D27" t="s">
        <v>445</v>
      </c>
      <c r="E27" t="s">
        <v>446</v>
      </c>
      <c r="F27">
        <v>5</v>
      </c>
      <c r="G27" t="s">
        <v>421</v>
      </c>
      <c r="H27">
        <v>1758836846.6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422</v>
      </c>
      <c r="AL27" t="s">
        <v>422</v>
      </c>
      <c r="AM27">
        <v>0</v>
      </c>
      <c r="AN27">
        <v>0</v>
      </c>
      <c r="AO27">
        <f>1-AM27/AN27</f>
        <v>0</v>
      </c>
      <c r="AP27">
        <v>0</v>
      </c>
      <c r="AQ27" t="s">
        <v>422</v>
      </c>
      <c r="AR27" t="s">
        <v>422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2.7</v>
      </c>
      <c r="CZ27">
        <v>0.5</v>
      </c>
      <c r="DA27" t="s">
        <v>423</v>
      </c>
      <c r="DB27">
        <v>2</v>
      </c>
      <c r="DC27">
        <v>1758836846.6</v>
      </c>
      <c r="DD27">
        <v>421.2794444444444</v>
      </c>
      <c r="DE27">
        <v>419.9903333333334</v>
      </c>
      <c r="DF27">
        <v>23.42135555555556</v>
      </c>
      <c r="DG27">
        <v>23.32221111111111</v>
      </c>
      <c r="DH27">
        <v>422.5987777777778</v>
      </c>
      <c r="DI27">
        <v>23.10915555555556</v>
      </c>
      <c r="DJ27">
        <v>499.9637777777778</v>
      </c>
      <c r="DK27">
        <v>90.6023222222222</v>
      </c>
      <c r="DL27">
        <v>0.06612463333333334</v>
      </c>
      <c r="DM27">
        <v>29.97132222222222</v>
      </c>
      <c r="DN27">
        <v>30.01094444444444</v>
      </c>
      <c r="DO27">
        <v>999.9000000000001</v>
      </c>
      <c r="DP27">
        <v>0</v>
      </c>
      <c r="DQ27">
        <v>0</v>
      </c>
      <c r="DR27">
        <v>9997.295555555556</v>
      </c>
      <c r="DS27">
        <v>0</v>
      </c>
      <c r="DT27">
        <v>3.698331111111111</v>
      </c>
      <c r="DU27">
        <v>1.289123333333333</v>
      </c>
      <c r="DV27">
        <v>431.3831111111111</v>
      </c>
      <c r="DW27">
        <v>430.0194444444444</v>
      </c>
      <c r="DX27">
        <v>0.09910738888888888</v>
      </c>
      <c r="DY27">
        <v>419.9903333333334</v>
      </c>
      <c r="DZ27">
        <v>23.32221111111111</v>
      </c>
      <c r="EA27">
        <v>2.122027777777778</v>
      </c>
      <c r="EB27">
        <v>2.113047777777778</v>
      </c>
      <c r="EC27">
        <v>18.38548888888889</v>
      </c>
      <c r="ED27">
        <v>18.31788888888889</v>
      </c>
      <c r="EE27">
        <v>0.00500078</v>
      </c>
      <c r="EF27">
        <v>0</v>
      </c>
      <c r="EG27">
        <v>0</v>
      </c>
      <c r="EH27">
        <v>0</v>
      </c>
      <c r="EI27">
        <v>176.8666666666667</v>
      </c>
      <c r="EJ27">
        <v>0.00500078</v>
      </c>
      <c r="EK27">
        <v>-10.97777777777778</v>
      </c>
      <c r="EL27">
        <v>-0.4666666666666666</v>
      </c>
      <c r="EM27">
        <v>35.79833333333332</v>
      </c>
      <c r="EN27">
        <v>40.54144444444445</v>
      </c>
      <c r="EO27">
        <v>38.20788888888889</v>
      </c>
      <c r="EP27">
        <v>41.27066666666667</v>
      </c>
      <c r="EQ27">
        <v>38.81922222222222</v>
      </c>
      <c r="ER27">
        <v>0</v>
      </c>
      <c r="ES27">
        <v>0</v>
      </c>
      <c r="ET27">
        <v>0</v>
      </c>
      <c r="EU27">
        <v>1758836844.9</v>
      </c>
      <c r="EV27">
        <v>0</v>
      </c>
      <c r="EW27">
        <v>180.864</v>
      </c>
      <c r="EX27">
        <v>-31.4923072359727</v>
      </c>
      <c r="EY27">
        <v>-2.938461943349927</v>
      </c>
      <c r="EZ27">
        <v>-10.844</v>
      </c>
      <c r="FA27">
        <v>15</v>
      </c>
      <c r="FB27">
        <v>0</v>
      </c>
      <c r="FC27" t="s">
        <v>424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1.28319775</v>
      </c>
      <c r="FP27">
        <v>0.03063568480300062</v>
      </c>
      <c r="FQ27">
        <v>0.03400247928368606</v>
      </c>
      <c r="FR27">
        <v>1</v>
      </c>
      <c r="FS27">
        <v>180.0911764705882</v>
      </c>
      <c r="FT27">
        <v>-10.38502672198304</v>
      </c>
      <c r="FU27">
        <v>7.155761465094314</v>
      </c>
      <c r="FV27">
        <v>0</v>
      </c>
      <c r="FW27">
        <v>0.1153049</v>
      </c>
      <c r="FX27">
        <v>-0.09177543489681049</v>
      </c>
      <c r="FY27">
        <v>0.01159380102324082</v>
      </c>
      <c r="FZ27">
        <v>1</v>
      </c>
      <c r="GA27">
        <v>2</v>
      </c>
      <c r="GB27">
        <v>3</v>
      </c>
      <c r="GC27" t="s">
        <v>435</v>
      </c>
      <c r="GD27">
        <v>3.10303</v>
      </c>
      <c r="GE27">
        <v>2.72428</v>
      </c>
      <c r="GF27">
        <v>0.088467</v>
      </c>
      <c r="GG27">
        <v>0.0880939</v>
      </c>
      <c r="GH27">
        <v>0.106053</v>
      </c>
      <c r="GI27">
        <v>0.107153</v>
      </c>
      <c r="GJ27">
        <v>23814</v>
      </c>
      <c r="GK27">
        <v>21648.5</v>
      </c>
      <c r="GL27">
        <v>26689.6</v>
      </c>
      <c r="GM27">
        <v>23962.1</v>
      </c>
      <c r="GN27">
        <v>38175.2</v>
      </c>
      <c r="GO27">
        <v>31619</v>
      </c>
      <c r="GP27">
        <v>46605.5</v>
      </c>
      <c r="GQ27">
        <v>37902.5</v>
      </c>
      <c r="GR27">
        <v>1.8658</v>
      </c>
      <c r="GS27">
        <v>1.87545</v>
      </c>
      <c r="GT27">
        <v>0.09933110000000001</v>
      </c>
      <c r="GU27">
        <v>0</v>
      </c>
      <c r="GV27">
        <v>28.3909</v>
      </c>
      <c r="GW27">
        <v>999.9</v>
      </c>
      <c r="GX27">
        <v>52.4</v>
      </c>
      <c r="GY27">
        <v>31.5</v>
      </c>
      <c r="GZ27">
        <v>26.8458</v>
      </c>
      <c r="HA27">
        <v>61.1836</v>
      </c>
      <c r="HB27">
        <v>18.6579</v>
      </c>
      <c r="HC27">
        <v>1</v>
      </c>
      <c r="HD27">
        <v>0.13783</v>
      </c>
      <c r="HE27">
        <v>-1.24954</v>
      </c>
      <c r="HF27">
        <v>20.2933</v>
      </c>
      <c r="HG27">
        <v>5.22163</v>
      </c>
      <c r="HH27">
        <v>11.98</v>
      </c>
      <c r="HI27">
        <v>4.96525</v>
      </c>
      <c r="HJ27">
        <v>3.276</v>
      </c>
      <c r="HK27">
        <v>9999</v>
      </c>
      <c r="HL27">
        <v>9999</v>
      </c>
      <c r="HM27">
        <v>9999</v>
      </c>
      <c r="HN27">
        <v>8.1</v>
      </c>
      <c r="HO27">
        <v>1.8639</v>
      </c>
      <c r="HP27">
        <v>1.86005</v>
      </c>
      <c r="HQ27">
        <v>1.85837</v>
      </c>
      <c r="HR27">
        <v>1.85973</v>
      </c>
      <c r="HS27">
        <v>1.85985</v>
      </c>
      <c r="HT27">
        <v>1.85836</v>
      </c>
      <c r="HU27">
        <v>1.8574</v>
      </c>
      <c r="HV27">
        <v>1.85233</v>
      </c>
      <c r="HW27">
        <v>0</v>
      </c>
      <c r="HX27">
        <v>0</v>
      </c>
      <c r="HY27">
        <v>0</v>
      </c>
      <c r="HZ27">
        <v>0</v>
      </c>
      <c r="IA27" t="s">
        <v>426</v>
      </c>
      <c r="IB27" t="s">
        <v>427</v>
      </c>
      <c r="IC27" t="s">
        <v>428</v>
      </c>
      <c r="ID27" t="s">
        <v>428</v>
      </c>
      <c r="IE27" t="s">
        <v>428</v>
      </c>
      <c r="IF27" t="s">
        <v>428</v>
      </c>
      <c r="IG27">
        <v>0</v>
      </c>
      <c r="IH27">
        <v>100</v>
      </c>
      <c r="II27">
        <v>100</v>
      </c>
      <c r="IJ27">
        <v>-1.32</v>
      </c>
      <c r="IK27">
        <v>0.3122</v>
      </c>
      <c r="IL27">
        <v>-1.085747647868322</v>
      </c>
      <c r="IM27">
        <v>-0.001141660950335919</v>
      </c>
      <c r="IN27">
        <v>1.556549255047457E-06</v>
      </c>
      <c r="IO27">
        <v>-3.845636065895205E-10</v>
      </c>
      <c r="IP27">
        <v>0.01562767363184709</v>
      </c>
      <c r="IQ27">
        <v>0.001629169780553792</v>
      </c>
      <c r="IR27">
        <v>0.0005448488767950686</v>
      </c>
      <c r="IS27">
        <v>-2.599574200195059E-06</v>
      </c>
      <c r="IT27">
        <v>2</v>
      </c>
      <c r="IU27">
        <v>2011</v>
      </c>
      <c r="IV27">
        <v>1</v>
      </c>
      <c r="IW27">
        <v>26</v>
      </c>
      <c r="IX27">
        <v>197454.1</v>
      </c>
      <c r="IY27">
        <v>197454.3</v>
      </c>
      <c r="IZ27">
        <v>1.13647</v>
      </c>
      <c r="JA27">
        <v>2.59766</v>
      </c>
      <c r="JB27">
        <v>1.49658</v>
      </c>
      <c r="JC27">
        <v>2.35107</v>
      </c>
      <c r="JD27">
        <v>1.54907</v>
      </c>
      <c r="JE27">
        <v>2.4585</v>
      </c>
      <c r="JF27">
        <v>35.3827</v>
      </c>
      <c r="JG27">
        <v>24.2013</v>
      </c>
      <c r="JH27">
        <v>18</v>
      </c>
      <c r="JI27">
        <v>481.703</v>
      </c>
      <c r="JJ27">
        <v>502.912</v>
      </c>
      <c r="JK27">
        <v>30.4132</v>
      </c>
      <c r="JL27">
        <v>29.0465</v>
      </c>
      <c r="JM27">
        <v>29.9998</v>
      </c>
      <c r="JN27">
        <v>29.2916</v>
      </c>
      <c r="JO27">
        <v>29.2919</v>
      </c>
      <c r="JP27">
        <v>22.8443</v>
      </c>
      <c r="JQ27">
        <v>18.114</v>
      </c>
      <c r="JR27">
        <v>95.0335</v>
      </c>
      <c r="JS27">
        <v>30.4008</v>
      </c>
      <c r="JT27">
        <v>420</v>
      </c>
      <c r="JU27">
        <v>23.3843</v>
      </c>
      <c r="JV27">
        <v>101.9</v>
      </c>
      <c r="JW27">
        <v>91.4143</v>
      </c>
    </row>
    <row r="28" spans="1:283">
      <c r="A28">
        <v>10</v>
      </c>
      <c r="B28">
        <v>1758836851.6</v>
      </c>
      <c r="C28">
        <v>18</v>
      </c>
      <c r="D28" t="s">
        <v>447</v>
      </c>
      <c r="E28" t="s">
        <v>448</v>
      </c>
      <c r="F28">
        <v>5</v>
      </c>
      <c r="G28" t="s">
        <v>421</v>
      </c>
      <c r="H28">
        <v>1758836848.6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422</v>
      </c>
      <c r="AL28" t="s">
        <v>422</v>
      </c>
      <c r="AM28">
        <v>0</v>
      </c>
      <c r="AN28">
        <v>0</v>
      </c>
      <c r="AO28">
        <f>1-AM28/AN28</f>
        <v>0</v>
      </c>
      <c r="AP28">
        <v>0</v>
      </c>
      <c r="AQ28" t="s">
        <v>422</v>
      </c>
      <c r="AR28" t="s">
        <v>422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2.7</v>
      </c>
      <c r="CZ28">
        <v>0.5</v>
      </c>
      <c r="DA28" t="s">
        <v>423</v>
      </c>
      <c r="DB28">
        <v>2</v>
      </c>
      <c r="DC28">
        <v>1758836848.6</v>
      </c>
      <c r="DD28">
        <v>421.2801111111111</v>
      </c>
      <c r="DE28">
        <v>419.9658888888889</v>
      </c>
      <c r="DF28">
        <v>23.42415555555555</v>
      </c>
      <c r="DG28">
        <v>23.3206</v>
      </c>
      <c r="DH28">
        <v>422.5993333333333</v>
      </c>
      <c r="DI28">
        <v>23.1119</v>
      </c>
      <c r="DJ28">
        <v>500.0118888888889</v>
      </c>
      <c r="DK28">
        <v>90.60258888888887</v>
      </c>
      <c r="DL28">
        <v>0.06612606666666666</v>
      </c>
      <c r="DM28">
        <v>29.97161111111111</v>
      </c>
      <c r="DN28">
        <v>30.01115555555556</v>
      </c>
      <c r="DO28">
        <v>999.9000000000001</v>
      </c>
      <c r="DP28">
        <v>0</v>
      </c>
      <c r="DQ28">
        <v>0</v>
      </c>
      <c r="DR28">
        <v>10002.22222222222</v>
      </c>
      <c r="DS28">
        <v>0</v>
      </c>
      <c r="DT28">
        <v>3.703391111111111</v>
      </c>
      <c r="DU28">
        <v>1.314141111111111</v>
      </c>
      <c r="DV28">
        <v>431.3848888888889</v>
      </c>
      <c r="DW28">
        <v>429.9936666666666</v>
      </c>
      <c r="DX28">
        <v>0.1035398444444444</v>
      </c>
      <c r="DY28">
        <v>419.9658888888889</v>
      </c>
      <c r="DZ28">
        <v>23.3206</v>
      </c>
      <c r="EA28">
        <v>2.122286666666666</v>
      </c>
      <c r="EB28">
        <v>2.112906666666666</v>
      </c>
      <c r="EC28">
        <v>18.38744444444444</v>
      </c>
      <c r="ED28">
        <v>18.31683333333334</v>
      </c>
      <c r="EE28">
        <v>0.00500078</v>
      </c>
      <c r="EF28">
        <v>0</v>
      </c>
      <c r="EG28">
        <v>0</v>
      </c>
      <c r="EH28">
        <v>0</v>
      </c>
      <c r="EI28">
        <v>178.0888888888889</v>
      </c>
      <c r="EJ28">
        <v>0.00500078</v>
      </c>
      <c r="EK28">
        <v>-13.86666666666667</v>
      </c>
      <c r="EL28">
        <v>-1.388888888888889</v>
      </c>
      <c r="EM28">
        <v>35.78444444444444</v>
      </c>
      <c r="EN28">
        <v>40.47888888888888</v>
      </c>
      <c r="EO28">
        <v>38.33977777777778</v>
      </c>
      <c r="EP28">
        <v>41.18722222222222</v>
      </c>
      <c r="EQ28">
        <v>38.79155555555556</v>
      </c>
      <c r="ER28">
        <v>0</v>
      </c>
      <c r="ES28">
        <v>0</v>
      </c>
      <c r="ET28">
        <v>0</v>
      </c>
      <c r="EU28">
        <v>1758836846.7</v>
      </c>
      <c r="EV28">
        <v>0</v>
      </c>
      <c r="EW28">
        <v>180.5269230769231</v>
      </c>
      <c r="EX28">
        <v>-25.90427315705443</v>
      </c>
      <c r="EY28">
        <v>-15.39487206652513</v>
      </c>
      <c r="EZ28">
        <v>-11.45769230769231</v>
      </c>
      <c r="FA28">
        <v>15</v>
      </c>
      <c r="FB28">
        <v>0</v>
      </c>
      <c r="FC28" t="s">
        <v>424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1.287445853658536</v>
      </c>
      <c r="FP28">
        <v>0.05847574912892047</v>
      </c>
      <c r="FQ28">
        <v>0.0347806275610369</v>
      </c>
      <c r="FR28">
        <v>1</v>
      </c>
      <c r="FS28">
        <v>180.4558823529412</v>
      </c>
      <c r="FT28">
        <v>-16.0045835609279</v>
      </c>
      <c r="FU28">
        <v>6.444751223988428</v>
      </c>
      <c r="FV28">
        <v>0</v>
      </c>
      <c r="FW28">
        <v>0.1146304878048781</v>
      </c>
      <c r="FX28">
        <v>-0.09044780278745672</v>
      </c>
      <c r="FY28">
        <v>0.01157175940973025</v>
      </c>
      <c r="FZ28">
        <v>1</v>
      </c>
      <c r="GA28">
        <v>2</v>
      </c>
      <c r="GB28">
        <v>3</v>
      </c>
      <c r="GC28" t="s">
        <v>435</v>
      </c>
      <c r="GD28">
        <v>3.103</v>
      </c>
      <c r="GE28">
        <v>2.72442</v>
      </c>
      <c r="GF28">
        <v>0.0884621</v>
      </c>
      <c r="GG28">
        <v>0.08809060000000001</v>
      </c>
      <c r="GH28">
        <v>0.106055</v>
      </c>
      <c r="GI28">
        <v>0.107137</v>
      </c>
      <c r="GJ28">
        <v>23814.2</v>
      </c>
      <c r="GK28">
        <v>21648.5</v>
      </c>
      <c r="GL28">
        <v>26689.6</v>
      </c>
      <c r="GM28">
        <v>23962.1</v>
      </c>
      <c r="GN28">
        <v>38175.1</v>
      </c>
      <c r="GO28">
        <v>31619.4</v>
      </c>
      <c r="GP28">
        <v>46605.6</v>
      </c>
      <c r="GQ28">
        <v>37902.3</v>
      </c>
      <c r="GR28">
        <v>1.86572</v>
      </c>
      <c r="GS28">
        <v>1.87535</v>
      </c>
      <c r="GT28">
        <v>0.09962169999999999</v>
      </c>
      <c r="GU28">
        <v>0</v>
      </c>
      <c r="GV28">
        <v>28.3899</v>
      </c>
      <c r="GW28">
        <v>999.9</v>
      </c>
      <c r="GX28">
        <v>52.4</v>
      </c>
      <c r="GY28">
        <v>31.5</v>
      </c>
      <c r="GZ28">
        <v>26.847</v>
      </c>
      <c r="HA28">
        <v>61.3136</v>
      </c>
      <c r="HB28">
        <v>18.7901</v>
      </c>
      <c r="HC28">
        <v>1</v>
      </c>
      <c r="HD28">
        <v>0.137757</v>
      </c>
      <c r="HE28">
        <v>-1.24036</v>
      </c>
      <c r="HF28">
        <v>20.2934</v>
      </c>
      <c r="HG28">
        <v>5.22148</v>
      </c>
      <c r="HH28">
        <v>11.98</v>
      </c>
      <c r="HI28">
        <v>4.9653</v>
      </c>
      <c r="HJ28">
        <v>3.276</v>
      </c>
      <c r="HK28">
        <v>9999</v>
      </c>
      <c r="HL28">
        <v>9999</v>
      </c>
      <c r="HM28">
        <v>9999</v>
      </c>
      <c r="HN28">
        <v>8.1</v>
      </c>
      <c r="HO28">
        <v>1.8639</v>
      </c>
      <c r="HP28">
        <v>1.86005</v>
      </c>
      <c r="HQ28">
        <v>1.85836</v>
      </c>
      <c r="HR28">
        <v>1.85973</v>
      </c>
      <c r="HS28">
        <v>1.85981</v>
      </c>
      <c r="HT28">
        <v>1.85836</v>
      </c>
      <c r="HU28">
        <v>1.85741</v>
      </c>
      <c r="HV28">
        <v>1.85231</v>
      </c>
      <c r="HW28">
        <v>0</v>
      </c>
      <c r="HX28">
        <v>0</v>
      </c>
      <c r="HY28">
        <v>0</v>
      </c>
      <c r="HZ28">
        <v>0</v>
      </c>
      <c r="IA28" t="s">
        <v>426</v>
      </c>
      <c r="IB28" t="s">
        <v>427</v>
      </c>
      <c r="IC28" t="s">
        <v>428</v>
      </c>
      <c r="ID28" t="s">
        <v>428</v>
      </c>
      <c r="IE28" t="s">
        <v>428</v>
      </c>
      <c r="IF28" t="s">
        <v>428</v>
      </c>
      <c r="IG28">
        <v>0</v>
      </c>
      <c r="IH28">
        <v>100</v>
      </c>
      <c r="II28">
        <v>100</v>
      </c>
      <c r="IJ28">
        <v>-1.319</v>
      </c>
      <c r="IK28">
        <v>0.3123</v>
      </c>
      <c r="IL28">
        <v>-1.085747647868322</v>
      </c>
      <c r="IM28">
        <v>-0.001141660950335919</v>
      </c>
      <c r="IN28">
        <v>1.556549255047457E-06</v>
      </c>
      <c r="IO28">
        <v>-3.845636065895205E-10</v>
      </c>
      <c r="IP28">
        <v>0.01562767363184709</v>
      </c>
      <c r="IQ28">
        <v>0.001629169780553792</v>
      </c>
      <c r="IR28">
        <v>0.0005448488767950686</v>
      </c>
      <c r="IS28">
        <v>-2.599574200195059E-06</v>
      </c>
      <c r="IT28">
        <v>2</v>
      </c>
      <c r="IU28">
        <v>2011</v>
      </c>
      <c r="IV28">
        <v>1</v>
      </c>
      <c r="IW28">
        <v>26</v>
      </c>
      <c r="IX28">
        <v>197454.1</v>
      </c>
      <c r="IY28">
        <v>197454.3</v>
      </c>
      <c r="IZ28">
        <v>1.13647</v>
      </c>
      <c r="JA28">
        <v>2.59888</v>
      </c>
      <c r="JB28">
        <v>1.49658</v>
      </c>
      <c r="JC28">
        <v>2.35107</v>
      </c>
      <c r="JD28">
        <v>1.54907</v>
      </c>
      <c r="JE28">
        <v>2.49268</v>
      </c>
      <c r="JF28">
        <v>35.3827</v>
      </c>
      <c r="JG28">
        <v>24.2013</v>
      </c>
      <c r="JH28">
        <v>18</v>
      </c>
      <c r="JI28">
        <v>481.652</v>
      </c>
      <c r="JJ28">
        <v>502.836</v>
      </c>
      <c r="JK28">
        <v>30.4085</v>
      </c>
      <c r="JL28">
        <v>29.0452</v>
      </c>
      <c r="JM28">
        <v>29.9998</v>
      </c>
      <c r="JN28">
        <v>29.2906</v>
      </c>
      <c r="JO28">
        <v>29.2909</v>
      </c>
      <c r="JP28">
        <v>22.848</v>
      </c>
      <c r="JQ28">
        <v>18.114</v>
      </c>
      <c r="JR28">
        <v>95.0335</v>
      </c>
      <c r="JS28">
        <v>30.4008</v>
      </c>
      <c r="JT28">
        <v>420</v>
      </c>
      <c r="JU28">
        <v>23.3849</v>
      </c>
      <c r="JV28">
        <v>101.9</v>
      </c>
      <c r="JW28">
        <v>91.414</v>
      </c>
    </row>
    <row r="29" spans="1:283">
      <c r="A29">
        <v>11</v>
      </c>
      <c r="B29">
        <v>1758836853.6</v>
      </c>
      <c r="C29">
        <v>20</v>
      </c>
      <c r="D29" t="s">
        <v>449</v>
      </c>
      <c r="E29" t="s">
        <v>450</v>
      </c>
      <c r="F29">
        <v>5</v>
      </c>
      <c r="G29" t="s">
        <v>421</v>
      </c>
      <c r="H29">
        <v>1758836850.6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422</v>
      </c>
      <c r="AL29" t="s">
        <v>422</v>
      </c>
      <c r="AM29">
        <v>0</v>
      </c>
      <c r="AN29">
        <v>0</v>
      </c>
      <c r="AO29">
        <f>1-AM29/AN29</f>
        <v>0</v>
      </c>
      <c r="AP29">
        <v>0</v>
      </c>
      <c r="AQ29" t="s">
        <v>422</v>
      </c>
      <c r="AR29" t="s">
        <v>422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2.7</v>
      </c>
      <c r="CZ29">
        <v>0.5</v>
      </c>
      <c r="DA29" t="s">
        <v>423</v>
      </c>
      <c r="DB29">
        <v>2</v>
      </c>
      <c r="DC29">
        <v>1758836850.6</v>
      </c>
      <c r="DD29">
        <v>421.2724444444445</v>
      </c>
      <c r="DE29">
        <v>419.9542222222223</v>
      </c>
      <c r="DF29">
        <v>23.42631111111111</v>
      </c>
      <c r="DG29">
        <v>23.31684444444445</v>
      </c>
      <c r="DH29">
        <v>422.5915555555555</v>
      </c>
      <c r="DI29">
        <v>23.11402222222222</v>
      </c>
      <c r="DJ29">
        <v>500.0182222222222</v>
      </c>
      <c r="DK29">
        <v>90.60245555555555</v>
      </c>
      <c r="DL29">
        <v>0.06629503333333335</v>
      </c>
      <c r="DM29">
        <v>29.97303333333334</v>
      </c>
      <c r="DN29">
        <v>30.01248888888889</v>
      </c>
      <c r="DO29">
        <v>999.9000000000001</v>
      </c>
      <c r="DP29">
        <v>0</v>
      </c>
      <c r="DQ29">
        <v>0</v>
      </c>
      <c r="DR29">
        <v>9995.555555555555</v>
      </c>
      <c r="DS29">
        <v>0</v>
      </c>
      <c r="DT29">
        <v>3.701367777777778</v>
      </c>
      <c r="DU29">
        <v>1.318251111111111</v>
      </c>
      <c r="DV29">
        <v>431.378</v>
      </c>
      <c r="DW29">
        <v>429.98</v>
      </c>
      <c r="DX29">
        <v>0.1094644444444444</v>
      </c>
      <c r="DY29">
        <v>419.9542222222223</v>
      </c>
      <c r="DZ29">
        <v>23.31684444444445</v>
      </c>
      <c r="EA29">
        <v>2.12248</v>
      </c>
      <c r="EB29">
        <v>2.112563333333334</v>
      </c>
      <c r="EC29">
        <v>18.3889</v>
      </c>
      <c r="ED29">
        <v>18.31423333333333</v>
      </c>
      <c r="EE29">
        <v>0.00500078</v>
      </c>
      <c r="EF29">
        <v>0</v>
      </c>
      <c r="EG29">
        <v>0</v>
      </c>
      <c r="EH29">
        <v>0</v>
      </c>
      <c r="EI29">
        <v>177.2555555555556</v>
      </c>
      <c r="EJ29">
        <v>0.00500078</v>
      </c>
      <c r="EK29">
        <v>-12.92222222222222</v>
      </c>
      <c r="EL29">
        <v>-1.133333333333334</v>
      </c>
      <c r="EM29">
        <v>35.77755555555555</v>
      </c>
      <c r="EN29">
        <v>40.41644444444445</v>
      </c>
      <c r="EO29">
        <v>38.06911111111111</v>
      </c>
      <c r="EP29">
        <v>41.11088888888889</v>
      </c>
      <c r="EQ29">
        <v>38.79833333333333</v>
      </c>
      <c r="ER29">
        <v>0</v>
      </c>
      <c r="ES29">
        <v>0</v>
      </c>
      <c r="ET29">
        <v>0</v>
      </c>
      <c r="EU29">
        <v>1758836849.1</v>
      </c>
      <c r="EV29">
        <v>0</v>
      </c>
      <c r="EW29">
        <v>179.4115384615384</v>
      </c>
      <c r="EX29">
        <v>-24.04444409273668</v>
      </c>
      <c r="EY29">
        <v>-7.798290667553732</v>
      </c>
      <c r="EZ29">
        <v>-11.27307692307692</v>
      </c>
      <c r="FA29">
        <v>15</v>
      </c>
      <c r="FB29">
        <v>0</v>
      </c>
      <c r="FC29" t="s">
        <v>424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1.28835925</v>
      </c>
      <c r="FP29">
        <v>0.05917924953095302</v>
      </c>
      <c r="FQ29">
        <v>0.03375731145896396</v>
      </c>
      <c r="FR29">
        <v>1</v>
      </c>
      <c r="FS29">
        <v>180.0029411764706</v>
      </c>
      <c r="FT29">
        <v>-7.91902205937566</v>
      </c>
      <c r="FU29">
        <v>6.400573746989987</v>
      </c>
      <c r="FV29">
        <v>0</v>
      </c>
      <c r="FW29">
        <v>0.11339915</v>
      </c>
      <c r="FX29">
        <v>-0.0774702641651033</v>
      </c>
      <c r="FY29">
        <v>0.01132635253309732</v>
      </c>
      <c r="FZ29">
        <v>1</v>
      </c>
      <c r="GA29">
        <v>2</v>
      </c>
      <c r="GB29">
        <v>3</v>
      </c>
      <c r="GC29" t="s">
        <v>435</v>
      </c>
      <c r="GD29">
        <v>3.10285</v>
      </c>
      <c r="GE29">
        <v>2.72455</v>
      </c>
      <c r="GF29">
        <v>0.0884586</v>
      </c>
      <c r="GG29">
        <v>0.0880886</v>
      </c>
      <c r="GH29">
        <v>0.106058</v>
      </c>
      <c r="GI29">
        <v>0.107122</v>
      </c>
      <c r="GJ29">
        <v>23814.2</v>
      </c>
      <c r="GK29">
        <v>21648.6</v>
      </c>
      <c r="GL29">
        <v>26689.5</v>
      </c>
      <c r="GM29">
        <v>23962.1</v>
      </c>
      <c r="GN29">
        <v>38175.1</v>
      </c>
      <c r="GO29">
        <v>31619.8</v>
      </c>
      <c r="GP29">
        <v>46605.7</v>
      </c>
      <c r="GQ29">
        <v>37902.1</v>
      </c>
      <c r="GR29">
        <v>1.86528</v>
      </c>
      <c r="GS29">
        <v>1.8757</v>
      </c>
      <c r="GT29">
        <v>0.0998005</v>
      </c>
      <c r="GU29">
        <v>0</v>
      </c>
      <c r="GV29">
        <v>28.3902</v>
      </c>
      <c r="GW29">
        <v>999.9</v>
      </c>
      <c r="GX29">
        <v>52.4</v>
      </c>
      <c r="GY29">
        <v>31.5</v>
      </c>
      <c r="GZ29">
        <v>26.8474</v>
      </c>
      <c r="HA29">
        <v>60.9636</v>
      </c>
      <c r="HB29">
        <v>18.8622</v>
      </c>
      <c r="HC29">
        <v>1</v>
      </c>
      <c r="HD29">
        <v>0.137741</v>
      </c>
      <c r="HE29">
        <v>-1.23864</v>
      </c>
      <c r="HF29">
        <v>20.2934</v>
      </c>
      <c r="HG29">
        <v>5.22178</v>
      </c>
      <c r="HH29">
        <v>11.98</v>
      </c>
      <c r="HI29">
        <v>4.96545</v>
      </c>
      <c r="HJ29">
        <v>3.276</v>
      </c>
      <c r="HK29">
        <v>9999</v>
      </c>
      <c r="HL29">
        <v>9999</v>
      </c>
      <c r="HM29">
        <v>9999</v>
      </c>
      <c r="HN29">
        <v>8.1</v>
      </c>
      <c r="HO29">
        <v>1.8639</v>
      </c>
      <c r="HP29">
        <v>1.86005</v>
      </c>
      <c r="HQ29">
        <v>1.85836</v>
      </c>
      <c r="HR29">
        <v>1.85974</v>
      </c>
      <c r="HS29">
        <v>1.8598</v>
      </c>
      <c r="HT29">
        <v>1.85836</v>
      </c>
      <c r="HU29">
        <v>1.85743</v>
      </c>
      <c r="HV29">
        <v>1.8523</v>
      </c>
      <c r="HW29">
        <v>0</v>
      </c>
      <c r="HX29">
        <v>0</v>
      </c>
      <c r="HY29">
        <v>0</v>
      </c>
      <c r="HZ29">
        <v>0</v>
      </c>
      <c r="IA29" t="s">
        <v>426</v>
      </c>
      <c r="IB29" t="s">
        <v>427</v>
      </c>
      <c r="IC29" t="s">
        <v>428</v>
      </c>
      <c r="ID29" t="s">
        <v>428</v>
      </c>
      <c r="IE29" t="s">
        <v>428</v>
      </c>
      <c r="IF29" t="s">
        <v>428</v>
      </c>
      <c r="IG29">
        <v>0</v>
      </c>
      <c r="IH29">
        <v>100</v>
      </c>
      <c r="II29">
        <v>100</v>
      </c>
      <c r="IJ29">
        <v>-1.319</v>
      </c>
      <c r="IK29">
        <v>0.3123</v>
      </c>
      <c r="IL29">
        <v>-1.085747647868322</v>
      </c>
      <c r="IM29">
        <v>-0.001141660950335919</v>
      </c>
      <c r="IN29">
        <v>1.556549255047457E-06</v>
      </c>
      <c r="IO29">
        <v>-3.845636065895205E-10</v>
      </c>
      <c r="IP29">
        <v>0.01562767363184709</v>
      </c>
      <c r="IQ29">
        <v>0.001629169780553792</v>
      </c>
      <c r="IR29">
        <v>0.0005448488767950686</v>
      </c>
      <c r="IS29">
        <v>-2.599574200195059E-06</v>
      </c>
      <c r="IT29">
        <v>2</v>
      </c>
      <c r="IU29">
        <v>2011</v>
      </c>
      <c r="IV29">
        <v>1</v>
      </c>
      <c r="IW29">
        <v>26</v>
      </c>
      <c r="IX29">
        <v>197454.1</v>
      </c>
      <c r="IY29">
        <v>197454.3</v>
      </c>
      <c r="IZ29">
        <v>1.13647</v>
      </c>
      <c r="JA29">
        <v>2.60376</v>
      </c>
      <c r="JB29">
        <v>1.49658</v>
      </c>
      <c r="JC29">
        <v>2.35107</v>
      </c>
      <c r="JD29">
        <v>1.54907</v>
      </c>
      <c r="JE29">
        <v>2.47559</v>
      </c>
      <c r="JF29">
        <v>35.4059</v>
      </c>
      <c r="JG29">
        <v>24.2013</v>
      </c>
      <c r="JH29">
        <v>18</v>
      </c>
      <c r="JI29">
        <v>481.381</v>
      </c>
      <c r="JJ29">
        <v>503.064</v>
      </c>
      <c r="JK29">
        <v>30.4033</v>
      </c>
      <c r="JL29">
        <v>29.044</v>
      </c>
      <c r="JM29">
        <v>29.9998</v>
      </c>
      <c r="JN29">
        <v>29.2893</v>
      </c>
      <c r="JO29">
        <v>29.29</v>
      </c>
      <c r="JP29">
        <v>22.8463</v>
      </c>
      <c r="JQ29">
        <v>18.114</v>
      </c>
      <c r="JR29">
        <v>95.0335</v>
      </c>
      <c r="JS29">
        <v>30.4008</v>
      </c>
      <c r="JT29">
        <v>420</v>
      </c>
      <c r="JU29">
        <v>23.3843</v>
      </c>
      <c r="JV29">
        <v>101.9</v>
      </c>
      <c r="JW29">
        <v>91.41370000000001</v>
      </c>
    </row>
    <row r="30" spans="1:283">
      <c r="A30">
        <v>12</v>
      </c>
      <c r="B30">
        <v>1758836855.6</v>
      </c>
      <c r="C30">
        <v>22</v>
      </c>
      <c r="D30" t="s">
        <v>451</v>
      </c>
      <c r="E30" t="s">
        <v>452</v>
      </c>
      <c r="F30">
        <v>5</v>
      </c>
      <c r="G30" t="s">
        <v>421</v>
      </c>
      <c r="H30">
        <v>1758836852.6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422</v>
      </c>
      <c r="AL30" t="s">
        <v>422</v>
      </c>
      <c r="AM30">
        <v>0</v>
      </c>
      <c r="AN30">
        <v>0</v>
      </c>
      <c r="AO30">
        <f>1-AM30/AN30</f>
        <v>0</v>
      </c>
      <c r="AP30">
        <v>0</v>
      </c>
      <c r="AQ30" t="s">
        <v>422</v>
      </c>
      <c r="AR30" t="s">
        <v>422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2.7</v>
      </c>
      <c r="CZ30">
        <v>0.5</v>
      </c>
      <c r="DA30" t="s">
        <v>423</v>
      </c>
      <c r="DB30">
        <v>2</v>
      </c>
      <c r="DC30">
        <v>1758836852.6</v>
      </c>
      <c r="DD30">
        <v>421.2686666666667</v>
      </c>
      <c r="DE30">
        <v>419.9752222222222</v>
      </c>
      <c r="DF30">
        <v>23.42723333333333</v>
      </c>
      <c r="DG30">
        <v>23.31292222222222</v>
      </c>
      <c r="DH30">
        <v>422.5877777777778</v>
      </c>
      <c r="DI30">
        <v>23.11494444444445</v>
      </c>
      <c r="DJ30">
        <v>499.9941111111111</v>
      </c>
      <c r="DK30">
        <v>90.60173333333334</v>
      </c>
      <c r="DL30">
        <v>0.06647776666666666</v>
      </c>
      <c r="DM30">
        <v>29.97453333333333</v>
      </c>
      <c r="DN30">
        <v>30.01297777777778</v>
      </c>
      <c r="DO30">
        <v>999.9000000000001</v>
      </c>
      <c r="DP30">
        <v>0</v>
      </c>
      <c r="DQ30">
        <v>0</v>
      </c>
      <c r="DR30">
        <v>9987.361111111111</v>
      </c>
      <c r="DS30">
        <v>0</v>
      </c>
      <c r="DT30">
        <v>3.696307777777778</v>
      </c>
      <c r="DU30">
        <v>1.293308888888889</v>
      </c>
      <c r="DV30">
        <v>431.3744444444444</v>
      </c>
      <c r="DW30">
        <v>429.9997777777778</v>
      </c>
      <c r="DX30">
        <v>0.114312</v>
      </c>
      <c r="DY30">
        <v>419.9752222222222</v>
      </c>
      <c r="DZ30">
        <v>23.31292222222222</v>
      </c>
      <c r="EA30">
        <v>2.122547777777778</v>
      </c>
      <c r="EB30">
        <v>2.112191111111111</v>
      </c>
      <c r="EC30">
        <v>18.3894</v>
      </c>
      <c r="ED30">
        <v>18.31142222222222</v>
      </c>
      <c r="EE30">
        <v>0.00500078</v>
      </c>
      <c r="EF30">
        <v>0</v>
      </c>
      <c r="EG30">
        <v>0</v>
      </c>
      <c r="EH30">
        <v>0</v>
      </c>
      <c r="EI30">
        <v>181.9777777777778</v>
      </c>
      <c r="EJ30">
        <v>0.00500078</v>
      </c>
      <c r="EK30">
        <v>-12.8</v>
      </c>
      <c r="EL30">
        <v>-0.5777777777777779</v>
      </c>
      <c r="EM30">
        <v>35.74277777777777</v>
      </c>
      <c r="EN30">
        <v>40.35388888888888</v>
      </c>
      <c r="EO30">
        <v>38.19411111111111</v>
      </c>
      <c r="EP30">
        <v>41.02055555555555</v>
      </c>
      <c r="EQ30">
        <v>38.75666666666667</v>
      </c>
      <c r="ER30">
        <v>0</v>
      </c>
      <c r="ES30">
        <v>0</v>
      </c>
      <c r="ET30">
        <v>0</v>
      </c>
      <c r="EU30">
        <v>1758836850.9</v>
      </c>
      <c r="EV30">
        <v>0</v>
      </c>
      <c r="EW30">
        <v>179.916</v>
      </c>
      <c r="EX30">
        <v>16.56153910355252</v>
      </c>
      <c r="EY30">
        <v>-38.61538491060982</v>
      </c>
      <c r="EZ30">
        <v>-12.544</v>
      </c>
      <c r="FA30">
        <v>15</v>
      </c>
      <c r="FB30">
        <v>0</v>
      </c>
      <c r="FC30" t="s">
        <v>424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1.286909512195122</v>
      </c>
      <c r="FP30">
        <v>0.08852655052265017</v>
      </c>
      <c r="FQ30">
        <v>0.03251293070728446</v>
      </c>
      <c r="FR30">
        <v>1</v>
      </c>
      <c r="FS30">
        <v>179.9529411764706</v>
      </c>
      <c r="FT30">
        <v>-11.97860948371095</v>
      </c>
      <c r="FU30">
        <v>6.705890092874791</v>
      </c>
      <c r="FV30">
        <v>0</v>
      </c>
      <c r="FW30">
        <v>0.1131837804878049</v>
      </c>
      <c r="FX30">
        <v>-0.0568553498257841</v>
      </c>
      <c r="FY30">
        <v>0.01098398740527007</v>
      </c>
      <c r="FZ30">
        <v>1</v>
      </c>
      <c r="GA30">
        <v>2</v>
      </c>
      <c r="GB30">
        <v>3</v>
      </c>
      <c r="GC30" t="s">
        <v>435</v>
      </c>
      <c r="GD30">
        <v>3.10295</v>
      </c>
      <c r="GE30">
        <v>2.72455</v>
      </c>
      <c r="GF30">
        <v>0.0884645</v>
      </c>
      <c r="GG30">
        <v>0.0881029</v>
      </c>
      <c r="GH30">
        <v>0.106056</v>
      </c>
      <c r="GI30">
        <v>0.107114</v>
      </c>
      <c r="GJ30">
        <v>23814.2</v>
      </c>
      <c r="GK30">
        <v>21648.2</v>
      </c>
      <c r="GL30">
        <v>26689.7</v>
      </c>
      <c r="GM30">
        <v>23962.1</v>
      </c>
      <c r="GN30">
        <v>38175.4</v>
      </c>
      <c r="GO30">
        <v>31620</v>
      </c>
      <c r="GP30">
        <v>46605.9</v>
      </c>
      <c r="GQ30">
        <v>37902.1</v>
      </c>
      <c r="GR30">
        <v>1.86548</v>
      </c>
      <c r="GS30">
        <v>1.87542</v>
      </c>
      <c r="GT30">
        <v>0.09913</v>
      </c>
      <c r="GU30">
        <v>0</v>
      </c>
      <c r="GV30">
        <v>28.3914</v>
      </c>
      <c r="GW30">
        <v>999.9</v>
      </c>
      <c r="GX30">
        <v>52.4</v>
      </c>
      <c r="GY30">
        <v>31.5</v>
      </c>
      <c r="GZ30">
        <v>26.8452</v>
      </c>
      <c r="HA30">
        <v>61.4236</v>
      </c>
      <c r="HB30">
        <v>18.738</v>
      </c>
      <c r="HC30">
        <v>1</v>
      </c>
      <c r="HD30">
        <v>0.137655</v>
      </c>
      <c r="HE30">
        <v>-1.22883</v>
      </c>
      <c r="HF30">
        <v>20.2934</v>
      </c>
      <c r="HG30">
        <v>5.22058</v>
      </c>
      <c r="HH30">
        <v>11.98</v>
      </c>
      <c r="HI30">
        <v>4.96535</v>
      </c>
      <c r="HJ30">
        <v>3.27598</v>
      </c>
      <c r="HK30">
        <v>9999</v>
      </c>
      <c r="HL30">
        <v>9999</v>
      </c>
      <c r="HM30">
        <v>9999</v>
      </c>
      <c r="HN30">
        <v>8.1</v>
      </c>
      <c r="HO30">
        <v>1.8639</v>
      </c>
      <c r="HP30">
        <v>1.86005</v>
      </c>
      <c r="HQ30">
        <v>1.85836</v>
      </c>
      <c r="HR30">
        <v>1.85974</v>
      </c>
      <c r="HS30">
        <v>1.85982</v>
      </c>
      <c r="HT30">
        <v>1.85836</v>
      </c>
      <c r="HU30">
        <v>1.85742</v>
      </c>
      <c r="HV30">
        <v>1.85229</v>
      </c>
      <c r="HW30">
        <v>0</v>
      </c>
      <c r="HX30">
        <v>0</v>
      </c>
      <c r="HY30">
        <v>0</v>
      </c>
      <c r="HZ30">
        <v>0</v>
      </c>
      <c r="IA30" t="s">
        <v>426</v>
      </c>
      <c r="IB30" t="s">
        <v>427</v>
      </c>
      <c r="IC30" t="s">
        <v>428</v>
      </c>
      <c r="ID30" t="s">
        <v>428</v>
      </c>
      <c r="IE30" t="s">
        <v>428</v>
      </c>
      <c r="IF30" t="s">
        <v>428</v>
      </c>
      <c r="IG30">
        <v>0</v>
      </c>
      <c r="IH30">
        <v>100</v>
      </c>
      <c r="II30">
        <v>100</v>
      </c>
      <c r="IJ30">
        <v>-1.319</v>
      </c>
      <c r="IK30">
        <v>0.3123</v>
      </c>
      <c r="IL30">
        <v>-1.085747647868322</v>
      </c>
      <c r="IM30">
        <v>-0.001141660950335919</v>
      </c>
      <c r="IN30">
        <v>1.556549255047457E-06</v>
      </c>
      <c r="IO30">
        <v>-3.845636065895205E-10</v>
      </c>
      <c r="IP30">
        <v>0.01562767363184709</v>
      </c>
      <c r="IQ30">
        <v>0.001629169780553792</v>
      </c>
      <c r="IR30">
        <v>0.0005448488767950686</v>
      </c>
      <c r="IS30">
        <v>-2.599574200195059E-06</v>
      </c>
      <c r="IT30">
        <v>2</v>
      </c>
      <c r="IU30">
        <v>2011</v>
      </c>
      <c r="IV30">
        <v>1</v>
      </c>
      <c r="IW30">
        <v>26</v>
      </c>
      <c r="IX30">
        <v>197454.2</v>
      </c>
      <c r="IY30">
        <v>197454.4</v>
      </c>
      <c r="IZ30">
        <v>1.13647</v>
      </c>
      <c r="JA30">
        <v>2.60986</v>
      </c>
      <c r="JB30">
        <v>1.49658</v>
      </c>
      <c r="JC30">
        <v>2.35107</v>
      </c>
      <c r="JD30">
        <v>1.54907</v>
      </c>
      <c r="JE30">
        <v>2.43408</v>
      </c>
      <c r="JF30">
        <v>35.4059</v>
      </c>
      <c r="JG30">
        <v>24.1926</v>
      </c>
      <c r="JH30">
        <v>18</v>
      </c>
      <c r="JI30">
        <v>481.493</v>
      </c>
      <c r="JJ30">
        <v>502.869</v>
      </c>
      <c r="JK30">
        <v>30.3994</v>
      </c>
      <c r="JL30">
        <v>29.0427</v>
      </c>
      <c r="JM30">
        <v>29.9998</v>
      </c>
      <c r="JN30">
        <v>29.2887</v>
      </c>
      <c r="JO30">
        <v>29.2887</v>
      </c>
      <c r="JP30">
        <v>22.8451</v>
      </c>
      <c r="JQ30">
        <v>17.8432</v>
      </c>
      <c r="JR30">
        <v>95.41840000000001</v>
      </c>
      <c r="JS30">
        <v>30.3871</v>
      </c>
      <c r="JT30">
        <v>420</v>
      </c>
      <c r="JU30">
        <v>23.3843</v>
      </c>
      <c r="JV30">
        <v>101.9</v>
      </c>
      <c r="JW30">
        <v>91.4136</v>
      </c>
    </row>
    <row r="31" spans="1:283">
      <c r="A31">
        <v>13</v>
      </c>
      <c r="B31">
        <v>1758836857.6</v>
      </c>
      <c r="C31">
        <v>24</v>
      </c>
      <c r="D31" t="s">
        <v>453</v>
      </c>
      <c r="E31" t="s">
        <v>454</v>
      </c>
      <c r="F31">
        <v>5</v>
      </c>
      <c r="G31" t="s">
        <v>421</v>
      </c>
      <c r="H31">
        <v>1758836854.6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422</v>
      </c>
      <c r="AL31" t="s">
        <v>422</v>
      </c>
      <c r="AM31">
        <v>0</v>
      </c>
      <c r="AN31">
        <v>0</v>
      </c>
      <c r="AO31">
        <f>1-AM31/AN31</f>
        <v>0</v>
      </c>
      <c r="AP31">
        <v>0</v>
      </c>
      <c r="AQ31" t="s">
        <v>422</v>
      </c>
      <c r="AR31" t="s">
        <v>422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2.7</v>
      </c>
      <c r="CZ31">
        <v>0.5</v>
      </c>
      <c r="DA31" t="s">
        <v>423</v>
      </c>
      <c r="DB31">
        <v>2</v>
      </c>
      <c r="DC31">
        <v>1758836854.6</v>
      </c>
      <c r="DD31">
        <v>421.2782222222222</v>
      </c>
      <c r="DE31">
        <v>419.9992222222223</v>
      </c>
      <c r="DF31">
        <v>23.42712222222222</v>
      </c>
      <c r="DG31">
        <v>23.30935555555556</v>
      </c>
      <c r="DH31">
        <v>422.5973333333334</v>
      </c>
      <c r="DI31">
        <v>23.11482222222222</v>
      </c>
      <c r="DJ31">
        <v>499.9747777777778</v>
      </c>
      <c r="DK31">
        <v>90.60065555555556</v>
      </c>
      <c r="DL31">
        <v>0.06652776666666665</v>
      </c>
      <c r="DM31">
        <v>29.97548888888889</v>
      </c>
      <c r="DN31">
        <v>30.01082222222222</v>
      </c>
      <c r="DO31">
        <v>999.9000000000001</v>
      </c>
      <c r="DP31">
        <v>0</v>
      </c>
      <c r="DQ31">
        <v>0</v>
      </c>
      <c r="DR31">
        <v>9986.241111111111</v>
      </c>
      <c r="DS31">
        <v>0</v>
      </c>
      <c r="DT31">
        <v>3.691247777777777</v>
      </c>
      <c r="DU31">
        <v>1.2789</v>
      </c>
      <c r="DV31">
        <v>431.3842222222223</v>
      </c>
      <c r="DW31">
        <v>430.0227777777778</v>
      </c>
      <c r="DX31">
        <v>0.1177746666666667</v>
      </c>
      <c r="DY31">
        <v>419.9992222222223</v>
      </c>
      <c r="DZ31">
        <v>23.30935555555556</v>
      </c>
      <c r="EA31">
        <v>2.122513333333333</v>
      </c>
      <c r="EB31">
        <v>2.111842222222223</v>
      </c>
      <c r="EC31">
        <v>18.38913333333333</v>
      </c>
      <c r="ED31">
        <v>18.30878888888889</v>
      </c>
      <c r="EE31">
        <v>0.00500078</v>
      </c>
      <c r="EF31">
        <v>0</v>
      </c>
      <c r="EG31">
        <v>0</v>
      </c>
      <c r="EH31">
        <v>0</v>
      </c>
      <c r="EI31">
        <v>181.2333333333333</v>
      </c>
      <c r="EJ31">
        <v>0.00500078</v>
      </c>
      <c r="EK31">
        <v>-12.02222222222222</v>
      </c>
      <c r="EL31">
        <v>0.09999999999999999</v>
      </c>
      <c r="EM31">
        <v>35.72888888888888</v>
      </c>
      <c r="EN31">
        <v>40.29144444444445</v>
      </c>
      <c r="EO31">
        <v>38.16644444444445</v>
      </c>
      <c r="EP31">
        <v>40.93722222222222</v>
      </c>
      <c r="EQ31">
        <v>38.70811111111111</v>
      </c>
      <c r="ER31">
        <v>0</v>
      </c>
      <c r="ES31">
        <v>0</v>
      </c>
      <c r="ET31">
        <v>0</v>
      </c>
      <c r="EU31">
        <v>1758836852.7</v>
      </c>
      <c r="EV31">
        <v>0</v>
      </c>
      <c r="EW31">
        <v>179.5730769230769</v>
      </c>
      <c r="EX31">
        <v>8.782906684563757</v>
      </c>
      <c r="EY31">
        <v>-25.98632529039716</v>
      </c>
      <c r="EZ31">
        <v>-13.13461538461539</v>
      </c>
      <c r="FA31">
        <v>15</v>
      </c>
      <c r="FB31">
        <v>0</v>
      </c>
      <c r="FC31" t="s">
        <v>424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1.28375225</v>
      </c>
      <c r="FP31">
        <v>0.08176176360224964</v>
      </c>
      <c r="FQ31">
        <v>0.03301525704030638</v>
      </c>
      <c r="FR31">
        <v>1</v>
      </c>
      <c r="FS31">
        <v>180.0205882352941</v>
      </c>
      <c r="FT31">
        <v>-2.366691903480058</v>
      </c>
      <c r="FU31">
        <v>6.447241973568539</v>
      </c>
      <c r="FV31">
        <v>0</v>
      </c>
      <c r="FW31">
        <v>0.112172175</v>
      </c>
      <c r="FX31">
        <v>-0.01045736735459669</v>
      </c>
      <c r="FY31">
        <v>0.01028351754123437</v>
      </c>
      <c r="FZ31">
        <v>1</v>
      </c>
      <c r="GA31">
        <v>2</v>
      </c>
      <c r="GB31">
        <v>3</v>
      </c>
      <c r="GC31" t="s">
        <v>435</v>
      </c>
      <c r="GD31">
        <v>3.10312</v>
      </c>
      <c r="GE31">
        <v>2.72448</v>
      </c>
      <c r="GF31">
        <v>0.08846999999999999</v>
      </c>
      <c r="GG31">
        <v>0.0880976</v>
      </c>
      <c r="GH31">
        <v>0.106049</v>
      </c>
      <c r="GI31">
        <v>0.107108</v>
      </c>
      <c r="GJ31">
        <v>23814.2</v>
      </c>
      <c r="GK31">
        <v>21648.2</v>
      </c>
      <c r="GL31">
        <v>26689.8</v>
      </c>
      <c r="GM31">
        <v>23961.9</v>
      </c>
      <c r="GN31">
        <v>38175.7</v>
      </c>
      <c r="GO31">
        <v>31620</v>
      </c>
      <c r="GP31">
        <v>46606</v>
      </c>
      <c r="GQ31">
        <v>37901.7</v>
      </c>
      <c r="GR31">
        <v>1.86555</v>
      </c>
      <c r="GS31">
        <v>1.87528</v>
      </c>
      <c r="GT31">
        <v>0.0990555</v>
      </c>
      <c r="GU31">
        <v>0</v>
      </c>
      <c r="GV31">
        <v>28.3924</v>
      </c>
      <c r="GW31">
        <v>999.9</v>
      </c>
      <c r="GX31">
        <v>52.4</v>
      </c>
      <c r="GY31">
        <v>31.5</v>
      </c>
      <c r="GZ31">
        <v>26.8485</v>
      </c>
      <c r="HA31">
        <v>61.1636</v>
      </c>
      <c r="HB31">
        <v>18.6218</v>
      </c>
      <c r="HC31">
        <v>1</v>
      </c>
      <c r="HD31">
        <v>0.137467</v>
      </c>
      <c r="HE31">
        <v>-1.21389</v>
      </c>
      <c r="HF31">
        <v>20.2936</v>
      </c>
      <c r="HG31">
        <v>5.21954</v>
      </c>
      <c r="HH31">
        <v>11.98</v>
      </c>
      <c r="HI31">
        <v>4.9654</v>
      </c>
      <c r="HJ31">
        <v>3.27595</v>
      </c>
      <c r="HK31">
        <v>9999</v>
      </c>
      <c r="HL31">
        <v>9999</v>
      </c>
      <c r="HM31">
        <v>9999</v>
      </c>
      <c r="HN31">
        <v>8.1</v>
      </c>
      <c r="HO31">
        <v>1.86389</v>
      </c>
      <c r="HP31">
        <v>1.86005</v>
      </c>
      <c r="HQ31">
        <v>1.85836</v>
      </c>
      <c r="HR31">
        <v>1.85974</v>
      </c>
      <c r="HS31">
        <v>1.85983</v>
      </c>
      <c r="HT31">
        <v>1.85836</v>
      </c>
      <c r="HU31">
        <v>1.85741</v>
      </c>
      <c r="HV31">
        <v>1.85227</v>
      </c>
      <c r="HW31">
        <v>0</v>
      </c>
      <c r="HX31">
        <v>0</v>
      </c>
      <c r="HY31">
        <v>0</v>
      </c>
      <c r="HZ31">
        <v>0</v>
      </c>
      <c r="IA31" t="s">
        <v>426</v>
      </c>
      <c r="IB31" t="s">
        <v>427</v>
      </c>
      <c r="IC31" t="s">
        <v>428</v>
      </c>
      <c r="ID31" t="s">
        <v>428</v>
      </c>
      <c r="IE31" t="s">
        <v>428</v>
      </c>
      <c r="IF31" t="s">
        <v>428</v>
      </c>
      <c r="IG31">
        <v>0</v>
      </c>
      <c r="IH31">
        <v>100</v>
      </c>
      <c r="II31">
        <v>100</v>
      </c>
      <c r="IJ31">
        <v>-1.319</v>
      </c>
      <c r="IK31">
        <v>0.3122</v>
      </c>
      <c r="IL31">
        <v>-1.085747647868322</v>
      </c>
      <c r="IM31">
        <v>-0.001141660950335919</v>
      </c>
      <c r="IN31">
        <v>1.556549255047457E-06</v>
      </c>
      <c r="IO31">
        <v>-3.845636065895205E-10</v>
      </c>
      <c r="IP31">
        <v>0.01562767363184709</v>
      </c>
      <c r="IQ31">
        <v>0.001629169780553792</v>
      </c>
      <c r="IR31">
        <v>0.0005448488767950686</v>
      </c>
      <c r="IS31">
        <v>-2.599574200195059E-06</v>
      </c>
      <c r="IT31">
        <v>2</v>
      </c>
      <c r="IU31">
        <v>2011</v>
      </c>
      <c r="IV31">
        <v>1</v>
      </c>
      <c r="IW31">
        <v>26</v>
      </c>
      <c r="IX31">
        <v>197454.2</v>
      </c>
      <c r="IY31">
        <v>197454.4</v>
      </c>
      <c r="IZ31">
        <v>1.13647</v>
      </c>
      <c r="JA31">
        <v>2.61108</v>
      </c>
      <c r="JB31">
        <v>1.49658</v>
      </c>
      <c r="JC31">
        <v>2.35107</v>
      </c>
      <c r="JD31">
        <v>1.54907</v>
      </c>
      <c r="JE31">
        <v>2.38403</v>
      </c>
      <c r="JF31">
        <v>35.4059</v>
      </c>
      <c r="JG31">
        <v>24.1926</v>
      </c>
      <c r="JH31">
        <v>18</v>
      </c>
      <c r="JI31">
        <v>481.527</v>
      </c>
      <c r="JJ31">
        <v>502.757</v>
      </c>
      <c r="JK31">
        <v>30.3939</v>
      </c>
      <c r="JL31">
        <v>29.0415</v>
      </c>
      <c r="JM31">
        <v>29.9997</v>
      </c>
      <c r="JN31">
        <v>29.2874</v>
      </c>
      <c r="JO31">
        <v>29.2875</v>
      </c>
      <c r="JP31">
        <v>22.8458</v>
      </c>
      <c r="JQ31">
        <v>17.8432</v>
      </c>
      <c r="JR31">
        <v>95.41840000000001</v>
      </c>
      <c r="JS31">
        <v>30.3871</v>
      </c>
      <c r="JT31">
        <v>420</v>
      </c>
      <c r="JU31">
        <v>23.3853</v>
      </c>
      <c r="JV31">
        <v>101.9</v>
      </c>
      <c r="JW31">
        <v>91.4128</v>
      </c>
    </row>
    <row r="32" spans="1:283">
      <c r="A32">
        <v>14</v>
      </c>
      <c r="B32">
        <v>1758836859.6</v>
      </c>
      <c r="C32">
        <v>26</v>
      </c>
      <c r="D32" t="s">
        <v>455</v>
      </c>
      <c r="E32" t="s">
        <v>456</v>
      </c>
      <c r="F32">
        <v>5</v>
      </c>
      <c r="G32" t="s">
        <v>421</v>
      </c>
      <c r="H32">
        <v>1758836856.6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422</v>
      </c>
      <c r="AL32" t="s">
        <v>422</v>
      </c>
      <c r="AM32">
        <v>0</v>
      </c>
      <c r="AN32">
        <v>0</v>
      </c>
      <c r="AO32">
        <f>1-AM32/AN32</f>
        <v>0</v>
      </c>
      <c r="AP32">
        <v>0</v>
      </c>
      <c r="AQ32" t="s">
        <v>422</v>
      </c>
      <c r="AR32" t="s">
        <v>422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2.7</v>
      </c>
      <c r="CZ32">
        <v>0.5</v>
      </c>
      <c r="DA32" t="s">
        <v>423</v>
      </c>
      <c r="DB32">
        <v>2</v>
      </c>
      <c r="DC32">
        <v>1758836856.6</v>
      </c>
      <c r="DD32">
        <v>421.3041111111111</v>
      </c>
      <c r="DE32">
        <v>420.0005555555556</v>
      </c>
      <c r="DF32">
        <v>23.42618888888889</v>
      </c>
      <c r="DG32">
        <v>23.3121</v>
      </c>
      <c r="DH32">
        <v>422.6232222222222</v>
      </c>
      <c r="DI32">
        <v>23.1139</v>
      </c>
      <c r="DJ32">
        <v>499.9832222222221</v>
      </c>
      <c r="DK32">
        <v>90.59958888888889</v>
      </c>
      <c r="DL32">
        <v>0.06646275555555556</v>
      </c>
      <c r="DM32">
        <v>29.97601111111111</v>
      </c>
      <c r="DN32">
        <v>30.00853333333333</v>
      </c>
      <c r="DO32">
        <v>999.9000000000001</v>
      </c>
      <c r="DP32">
        <v>0</v>
      </c>
      <c r="DQ32">
        <v>0</v>
      </c>
      <c r="DR32">
        <v>9993.672222222223</v>
      </c>
      <c r="DS32">
        <v>0</v>
      </c>
      <c r="DT32">
        <v>3.68838</v>
      </c>
      <c r="DU32">
        <v>1.303504444444445</v>
      </c>
      <c r="DV32">
        <v>431.4103333333334</v>
      </c>
      <c r="DW32">
        <v>430.0253333333334</v>
      </c>
      <c r="DX32">
        <v>0.1140914444444445</v>
      </c>
      <c r="DY32">
        <v>420.0005555555556</v>
      </c>
      <c r="DZ32">
        <v>23.3121</v>
      </c>
      <c r="EA32">
        <v>2.122403333333333</v>
      </c>
      <c r="EB32">
        <v>2.112065555555555</v>
      </c>
      <c r="EC32">
        <v>18.38831111111111</v>
      </c>
      <c r="ED32">
        <v>18.31046666666667</v>
      </c>
      <c r="EE32">
        <v>0.00500078</v>
      </c>
      <c r="EF32">
        <v>0</v>
      </c>
      <c r="EG32">
        <v>0</v>
      </c>
      <c r="EH32">
        <v>0</v>
      </c>
      <c r="EI32">
        <v>180.4444444444445</v>
      </c>
      <c r="EJ32">
        <v>0.00500078</v>
      </c>
      <c r="EK32">
        <v>-13.1</v>
      </c>
      <c r="EL32">
        <v>-0.2333333333333334</v>
      </c>
      <c r="EM32">
        <v>35.72888888888888</v>
      </c>
      <c r="EN32">
        <v>40.22888888888888</v>
      </c>
      <c r="EO32">
        <v>38.38166666666667</v>
      </c>
      <c r="EP32">
        <v>40.86788888888889</v>
      </c>
      <c r="EQ32">
        <v>38.68044444444445</v>
      </c>
      <c r="ER32">
        <v>0</v>
      </c>
      <c r="ES32">
        <v>0</v>
      </c>
      <c r="ET32">
        <v>0</v>
      </c>
      <c r="EU32">
        <v>1758836855.1</v>
      </c>
      <c r="EV32">
        <v>0</v>
      </c>
      <c r="EW32">
        <v>178.2423076923077</v>
      </c>
      <c r="EX32">
        <v>-16.46837531801908</v>
      </c>
      <c r="EY32">
        <v>-16.96068408994486</v>
      </c>
      <c r="EZ32">
        <v>-12.39615384615385</v>
      </c>
      <c r="FA32">
        <v>15</v>
      </c>
      <c r="FB32">
        <v>0</v>
      </c>
      <c r="FC32" t="s">
        <v>424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1.287239512195122</v>
      </c>
      <c r="FP32">
        <v>0.145322717770036</v>
      </c>
      <c r="FQ32">
        <v>0.03586622815007547</v>
      </c>
      <c r="FR32">
        <v>1</v>
      </c>
      <c r="FS32">
        <v>179.8058823529412</v>
      </c>
      <c r="FT32">
        <v>-8.889228201234131</v>
      </c>
      <c r="FU32">
        <v>6.594826010123863</v>
      </c>
      <c r="FV32">
        <v>0</v>
      </c>
      <c r="FW32">
        <v>0.1114879268292683</v>
      </c>
      <c r="FX32">
        <v>0.003263207665505401</v>
      </c>
      <c r="FY32">
        <v>0.009740025401680313</v>
      </c>
      <c r="FZ32">
        <v>1</v>
      </c>
      <c r="GA32">
        <v>2</v>
      </c>
      <c r="GB32">
        <v>3</v>
      </c>
      <c r="GC32" t="s">
        <v>435</v>
      </c>
      <c r="GD32">
        <v>3.10295</v>
      </c>
      <c r="GE32">
        <v>2.72457</v>
      </c>
      <c r="GF32">
        <v>0.0884692</v>
      </c>
      <c r="GG32">
        <v>0.0880846</v>
      </c>
      <c r="GH32">
        <v>0.106044</v>
      </c>
      <c r="GI32">
        <v>0.107233</v>
      </c>
      <c r="GJ32">
        <v>23814.2</v>
      </c>
      <c r="GK32">
        <v>21648.3</v>
      </c>
      <c r="GL32">
        <v>26689.8</v>
      </c>
      <c r="GM32">
        <v>23961.7</v>
      </c>
      <c r="GN32">
        <v>38175.9</v>
      </c>
      <c r="GO32">
        <v>31615.3</v>
      </c>
      <c r="GP32">
        <v>46606</v>
      </c>
      <c r="GQ32">
        <v>37901.5</v>
      </c>
      <c r="GR32">
        <v>1.8651</v>
      </c>
      <c r="GS32">
        <v>1.87577</v>
      </c>
      <c r="GT32">
        <v>0.0991672</v>
      </c>
      <c r="GU32">
        <v>0</v>
      </c>
      <c r="GV32">
        <v>28.3932</v>
      </c>
      <c r="GW32">
        <v>999.9</v>
      </c>
      <c r="GX32">
        <v>52.4</v>
      </c>
      <c r="GY32">
        <v>31.5</v>
      </c>
      <c r="GZ32">
        <v>26.848</v>
      </c>
      <c r="HA32">
        <v>61.3536</v>
      </c>
      <c r="HB32">
        <v>18.6098</v>
      </c>
      <c r="HC32">
        <v>1</v>
      </c>
      <c r="HD32">
        <v>0.137231</v>
      </c>
      <c r="HE32">
        <v>-1.2267</v>
      </c>
      <c r="HF32">
        <v>20.2934</v>
      </c>
      <c r="HG32">
        <v>5.21924</v>
      </c>
      <c r="HH32">
        <v>11.98</v>
      </c>
      <c r="HI32">
        <v>4.9654</v>
      </c>
      <c r="HJ32">
        <v>3.27598</v>
      </c>
      <c r="HK32">
        <v>9999</v>
      </c>
      <c r="HL32">
        <v>9999</v>
      </c>
      <c r="HM32">
        <v>9999</v>
      </c>
      <c r="HN32">
        <v>8.1</v>
      </c>
      <c r="HO32">
        <v>1.86389</v>
      </c>
      <c r="HP32">
        <v>1.86005</v>
      </c>
      <c r="HQ32">
        <v>1.85836</v>
      </c>
      <c r="HR32">
        <v>1.85974</v>
      </c>
      <c r="HS32">
        <v>1.85985</v>
      </c>
      <c r="HT32">
        <v>1.85836</v>
      </c>
      <c r="HU32">
        <v>1.85742</v>
      </c>
      <c r="HV32">
        <v>1.85228</v>
      </c>
      <c r="HW32">
        <v>0</v>
      </c>
      <c r="HX32">
        <v>0</v>
      </c>
      <c r="HY32">
        <v>0</v>
      </c>
      <c r="HZ32">
        <v>0</v>
      </c>
      <c r="IA32" t="s">
        <v>426</v>
      </c>
      <c r="IB32" t="s">
        <v>427</v>
      </c>
      <c r="IC32" t="s">
        <v>428</v>
      </c>
      <c r="ID32" t="s">
        <v>428</v>
      </c>
      <c r="IE32" t="s">
        <v>428</v>
      </c>
      <c r="IF32" t="s">
        <v>428</v>
      </c>
      <c r="IG32">
        <v>0</v>
      </c>
      <c r="IH32">
        <v>100</v>
      </c>
      <c r="II32">
        <v>100</v>
      </c>
      <c r="IJ32">
        <v>-1.32</v>
      </c>
      <c r="IK32">
        <v>0.3122</v>
      </c>
      <c r="IL32">
        <v>-1.085747647868322</v>
      </c>
      <c r="IM32">
        <v>-0.001141660950335919</v>
      </c>
      <c r="IN32">
        <v>1.556549255047457E-06</v>
      </c>
      <c r="IO32">
        <v>-3.845636065895205E-10</v>
      </c>
      <c r="IP32">
        <v>0.01562767363184709</v>
      </c>
      <c r="IQ32">
        <v>0.001629169780553792</v>
      </c>
      <c r="IR32">
        <v>0.0005448488767950686</v>
      </c>
      <c r="IS32">
        <v>-2.599574200195059E-06</v>
      </c>
      <c r="IT32">
        <v>2</v>
      </c>
      <c r="IU32">
        <v>2011</v>
      </c>
      <c r="IV32">
        <v>1</v>
      </c>
      <c r="IW32">
        <v>26</v>
      </c>
      <c r="IX32">
        <v>197454.2</v>
      </c>
      <c r="IY32">
        <v>197454.4</v>
      </c>
      <c r="IZ32">
        <v>1.13647</v>
      </c>
      <c r="JA32">
        <v>2.60742</v>
      </c>
      <c r="JB32">
        <v>1.49658</v>
      </c>
      <c r="JC32">
        <v>2.35107</v>
      </c>
      <c r="JD32">
        <v>1.54907</v>
      </c>
      <c r="JE32">
        <v>2.40723</v>
      </c>
      <c r="JF32">
        <v>35.4059</v>
      </c>
      <c r="JG32">
        <v>24.2013</v>
      </c>
      <c r="JH32">
        <v>18</v>
      </c>
      <c r="JI32">
        <v>481.255</v>
      </c>
      <c r="JJ32">
        <v>503.082</v>
      </c>
      <c r="JK32">
        <v>30.3871</v>
      </c>
      <c r="JL32">
        <v>29.0402</v>
      </c>
      <c r="JM32">
        <v>29.9998</v>
      </c>
      <c r="JN32">
        <v>29.2862</v>
      </c>
      <c r="JO32">
        <v>29.2862</v>
      </c>
      <c r="JP32">
        <v>22.8474</v>
      </c>
      <c r="JQ32">
        <v>17.8432</v>
      </c>
      <c r="JR32">
        <v>95.41840000000001</v>
      </c>
      <c r="JS32">
        <v>30.3795</v>
      </c>
      <c r="JT32">
        <v>420</v>
      </c>
      <c r="JU32">
        <v>23.3845</v>
      </c>
      <c r="JV32">
        <v>101.901</v>
      </c>
      <c r="JW32">
        <v>91.4122</v>
      </c>
    </row>
    <row r="33" spans="1:283">
      <c r="A33">
        <v>15</v>
      </c>
      <c r="B33">
        <v>1758836861.6</v>
      </c>
      <c r="C33">
        <v>28</v>
      </c>
      <c r="D33" t="s">
        <v>457</v>
      </c>
      <c r="E33" t="s">
        <v>458</v>
      </c>
      <c r="F33">
        <v>5</v>
      </c>
      <c r="G33" t="s">
        <v>421</v>
      </c>
      <c r="H33">
        <v>1758836858.6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422</v>
      </c>
      <c r="AL33" t="s">
        <v>422</v>
      </c>
      <c r="AM33">
        <v>0</v>
      </c>
      <c r="AN33">
        <v>0</v>
      </c>
      <c r="AO33">
        <f>1-AM33/AN33</f>
        <v>0</v>
      </c>
      <c r="AP33">
        <v>0</v>
      </c>
      <c r="AQ33" t="s">
        <v>422</v>
      </c>
      <c r="AR33" t="s">
        <v>422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2.7</v>
      </c>
      <c r="CZ33">
        <v>0.5</v>
      </c>
      <c r="DA33" t="s">
        <v>423</v>
      </c>
      <c r="DB33">
        <v>2</v>
      </c>
      <c r="DC33">
        <v>1758836858.6</v>
      </c>
      <c r="DD33">
        <v>421.3255555555555</v>
      </c>
      <c r="DE33">
        <v>419.9667777777777</v>
      </c>
      <c r="DF33">
        <v>23.42578888888889</v>
      </c>
      <c r="DG33">
        <v>23.33551111111111</v>
      </c>
      <c r="DH33">
        <v>422.6447777777778</v>
      </c>
      <c r="DI33">
        <v>23.1135</v>
      </c>
      <c r="DJ33">
        <v>499.9846666666667</v>
      </c>
      <c r="DK33">
        <v>90.59873333333334</v>
      </c>
      <c r="DL33">
        <v>0.06637883333333333</v>
      </c>
      <c r="DM33">
        <v>29.97606666666666</v>
      </c>
      <c r="DN33">
        <v>30.00671111111111</v>
      </c>
      <c r="DO33">
        <v>999.9000000000001</v>
      </c>
      <c r="DP33">
        <v>0</v>
      </c>
      <c r="DQ33">
        <v>0</v>
      </c>
      <c r="DR33">
        <v>10002.14666666667</v>
      </c>
      <c r="DS33">
        <v>0</v>
      </c>
      <c r="DT33">
        <v>3.690572222222221</v>
      </c>
      <c r="DU33">
        <v>1.358835555555555</v>
      </c>
      <c r="DV33">
        <v>431.4322222222222</v>
      </c>
      <c r="DW33">
        <v>430.0011111111111</v>
      </c>
      <c r="DX33">
        <v>0.09027545555555555</v>
      </c>
      <c r="DY33">
        <v>419.9667777777777</v>
      </c>
      <c r="DZ33">
        <v>23.33551111111111</v>
      </c>
      <c r="EA33">
        <v>2.122345555555556</v>
      </c>
      <c r="EB33">
        <v>2.114166666666667</v>
      </c>
      <c r="EC33">
        <v>18.3879</v>
      </c>
      <c r="ED33">
        <v>18.32628888888889</v>
      </c>
      <c r="EE33">
        <v>0.00500078</v>
      </c>
      <c r="EF33">
        <v>0</v>
      </c>
      <c r="EG33">
        <v>0</v>
      </c>
      <c r="EH33">
        <v>0</v>
      </c>
      <c r="EI33">
        <v>178.1111111111111</v>
      </c>
      <c r="EJ33">
        <v>0.00500078</v>
      </c>
      <c r="EK33">
        <v>-12.01111111111111</v>
      </c>
      <c r="EL33">
        <v>0.0222222222222222</v>
      </c>
      <c r="EM33">
        <v>35.74266666666666</v>
      </c>
      <c r="EN33">
        <v>40.16644444444445</v>
      </c>
      <c r="EO33">
        <v>38.12477777777778</v>
      </c>
      <c r="EP33">
        <v>40.79833333333333</v>
      </c>
      <c r="EQ33">
        <v>38.64577777777778</v>
      </c>
      <c r="ER33">
        <v>0</v>
      </c>
      <c r="ES33">
        <v>0</v>
      </c>
      <c r="ET33">
        <v>0</v>
      </c>
      <c r="EU33">
        <v>1758836856.9</v>
      </c>
      <c r="EV33">
        <v>0</v>
      </c>
      <c r="EW33">
        <v>177.864</v>
      </c>
      <c r="EX33">
        <v>-25.80769156490309</v>
      </c>
      <c r="EY33">
        <v>6.292307331341001</v>
      </c>
      <c r="EZ33">
        <v>-12.832</v>
      </c>
      <c r="FA33">
        <v>15</v>
      </c>
      <c r="FB33">
        <v>0</v>
      </c>
      <c r="FC33" t="s">
        <v>424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1.30710875</v>
      </c>
      <c r="FP33">
        <v>0.3619165103189486</v>
      </c>
      <c r="FQ33">
        <v>0.05695347290497306</v>
      </c>
      <c r="FR33">
        <v>1</v>
      </c>
      <c r="FS33">
        <v>178.6323529411765</v>
      </c>
      <c r="FT33">
        <v>-11.52177193399862</v>
      </c>
      <c r="FU33">
        <v>7.455780252230491</v>
      </c>
      <c r="FV33">
        <v>0</v>
      </c>
      <c r="FW33">
        <v>0.10324252</v>
      </c>
      <c r="FX33">
        <v>-0.05254435046904318</v>
      </c>
      <c r="FY33">
        <v>0.01898703596157389</v>
      </c>
      <c r="FZ33">
        <v>1</v>
      </c>
      <c r="GA33">
        <v>2</v>
      </c>
      <c r="GB33">
        <v>3</v>
      </c>
      <c r="GC33" t="s">
        <v>435</v>
      </c>
      <c r="GD33">
        <v>3.10298</v>
      </c>
      <c r="GE33">
        <v>2.72438</v>
      </c>
      <c r="GF33">
        <v>0.088467</v>
      </c>
      <c r="GG33">
        <v>0.088085</v>
      </c>
      <c r="GH33">
        <v>0.106068</v>
      </c>
      <c r="GI33">
        <v>0.107448</v>
      </c>
      <c r="GJ33">
        <v>23814.4</v>
      </c>
      <c r="GK33">
        <v>21648.4</v>
      </c>
      <c r="GL33">
        <v>26689.9</v>
      </c>
      <c r="GM33">
        <v>23961.8</v>
      </c>
      <c r="GN33">
        <v>38175.1</v>
      </c>
      <c r="GO33">
        <v>31607.6</v>
      </c>
      <c r="GP33">
        <v>46606.2</v>
      </c>
      <c r="GQ33">
        <v>37901.5</v>
      </c>
      <c r="GR33">
        <v>1.86537</v>
      </c>
      <c r="GS33">
        <v>1.8756</v>
      </c>
      <c r="GT33">
        <v>0.0988171</v>
      </c>
      <c r="GU33">
        <v>0</v>
      </c>
      <c r="GV33">
        <v>28.3947</v>
      </c>
      <c r="GW33">
        <v>999.9</v>
      </c>
      <c r="GX33">
        <v>52.4</v>
      </c>
      <c r="GY33">
        <v>31.5</v>
      </c>
      <c r="GZ33">
        <v>26.8461</v>
      </c>
      <c r="HA33">
        <v>61.5136</v>
      </c>
      <c r="HB33">
        <v>18.6699</v>
      </c>
      <c r="HC33">
        <v>1</v>
      </c>
      <c r="HD33">
        <v>0.137139</v>
      </c>
      <c r="HE33">
        <v>-1.22805</v>
      </c>
      <c r="HF33">
        <v>20.2934</v>
      </c>
      <c r="HG33">
        <v>5.21879</v>
      </c>
      <c r="HH33">
        <v>11.98</v>
      </c>
      <c r="HI33">
        <v>4.9652</v>
      </c>
      <c r="HJ33">
        <v>3.276</v>
      </c>
      <c r="HK33">
        <v>9999</v>
      </c>
      <c r="HL33">
        <v>9999</v>
      </c>
      <c r="HM33">
        <v>9999</v>
      </c>
      <c r="HN33">
        <v>8.1</v>
      </c>
      <c r="HO33">
        <v>1.86388</v>
      </c>
      <c r="HP33">
        <v>1.86005</v>
      </c>
      <c r="HQ33">
        <v>1.85836</v>
      </c>
      <c r="HR33">
        <v>1.85974</v>
      </c>
      <c r="HS33">
        <v>1.85987</v>
      </c>
      <c r="HT33">
        <v>1.85836</v>
      </c>
      <c r="HU33">
        <v>1.85743</v>
      </c>
      <c r="HV33">
        <v>1.8523</v>
      </c>
      <c r="HW33">
        <v>0</v>
      </c>
      <c r="HX33">
        <v>0</v>
      </c>
      <c r="HY33">
        <v>0</v>
      </c>
      <c r="HZ33">
        <v>0</v>
      </c>
      <c r="IA33" t="s">
        <v>426</v>
      </c>
      <c r="IB33" t="s">
        <v>427</v>
      </c>
      <c r="IC33" t="s">
        <v>428</v>
      </c>
      <c r="ID33" t="s">
        <v>428</v>
      </c>
      <c r="IE33" t="s">
        <v>428</v>
      </c>
      <c r="IF33" t="s">
        <v>428</v>
      </c>
      <c r="IG33">
        <v>0</v>
      </c>
      <c r="IH33">
        <v>100</v>
      </c>
      <c r="II33">
        <v>100</v>
      </c>
      <c r="IJ33">
        <v>-1.319</v>
      </c>
      <c r="IK33">
        <v>0.3124</v>
      </c>
      <c r="IL33">
        <v>-1.085747647868322</v>
      </c>
      <c r="IM33">
        <v>-0.001141660950335919</v>
      </c>
      <c r="IN33">
        <v>1.556549255047457E-06</v>
      </c>
      <c r="IO33">
        <v>-3.845636065895205E-10</v>
      </c>
      <c r="IP33">
        <v>0.01562767363184709</v>
      </c>
      <c r="IQ33">
        <v>0.001629169780553792</v>
      </c>
      <c r="IR33">
        <v>0.0005448488767950686</v>
      </c>
      <c r="IS33">
        <v>-2.599574200195059E-06</v>
      </c>
      <c r="IT33">
        <v>2</v>
      </c>
      <c r="IU33">
        <v>2011</v>
      </c>
      <c r="IV33">
        <v>1</v>
      </c>
      <c r="IW33">
        <v>26</v>
      </c>
      <c r="IX33">
        <v>197454.3</v>
      </c>
      <c r="IY33">
        <v>197454.5</v>
      </c>
      <c r="IZ33">
        <v>1.13647</v>
      </c>
      <c r="JA33">
        <v>2.59766</v>
      </c>
      <c r="JB33">
        <v>1.49658</v>
      </c>
      <c r="JC33">
        <v>2.35107</v>
      </c>
      <c r="JD33">
        <v>1.54907</v>
      </c>
      <c r="JE33">
        <v>2.45483</v>
      </c>
      <c r="JF33">
        <v>35.4059</v>
      </c>
      <c r="JG33">
        <v>24.2013</v>
      </c>
      <c r="JH33">
        <v>18</v>
      </c>
      <c r="JI33">
        <v>481.406</v>
      </c>
      <c r="JJ33">
        <v>502.961</v>
      </c>
      <c r="JK33">
        <v>30.3828</v>
      </c>
      <c r="JL33">
        <v>29.039</v>
      </c>
      <c r="JM33">
        <v>29.9998</v>
      </c>
      <c r="JN33">
        <v>29.2849</v>
      </c>
      <c r="JO33">
        <v>29.2858</v>
      </c>
      <c r="JP33">
        <v>22.8479</v>
      </c>
      <c r="JQ33">
        <v>17.8432</v>
      </c>
      <c r="JR33">
        <v>95.41840000000001</v>
      </c>
      <c r="JS33">
        <v>30.3795</v>
      </c>
      <c r="JT33">
        <v>420</v>
      </c>
      <c r="JU33">
        <v>23.3845</v>
      </c>
      <c r="JV33">
        <v>101.901</v>
      </c>
      <c r="JW33">
        <v>91.4123</v>
      </c>
    </row>
    <row r="34" spans="1:283">
      <c r="A34">
        <v>16</v>
      </c>
      <c r="B34">
        <v>1758836863.6</v>
      </c>
      <c r="C34">
        <v>30</v>
      </c>
      <c r="D34" t="s">
        <v>459</v>
      </c>
      <c r="E34" t="s">
        <v>460</v>
      </c>
      <c r="F34">
        <v>5</v>
      </c>
      <c r="G34" t="s">
        <v>421</v>
      </c>
      <c r="H34">
        <v>1758836860.6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422</v>
      </c>
      <c r="AL34" t="s">
        <v>422</v>
      </c>
      <c r="AM34">
        <v>0</v>
      </c>
      <c r="AN34">
        <v>0</v>
      </c>
      <c r="AO34">
        <f>1-AM34/AN34</f>
        <v>0</v>
      </c>
      <c r="AP34">
        <v>0</v>
      </c>
      <c r="AQ34" t="s">
        <v>422</v>
      </c>
      <c r="AR34" t="s">
        <v>422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2.7</v>
      </c>
      <c r="CZ34">
        <v>0.5</v>
      </c>
      <c r="DA34" t="s">
        <v>423</v>
      </c>
      <c r="DB34">
        <v>2</v>
      </c>
      <c r="DC34">
        <v>1758836860.6</v>
      </c>
      <c r="DD34">
        <v>421.3273333333333</v>
      </c>
      <c r="DE34">
        <v>419.9324444444444</v>
      </c>
      <c r="DF34">
        <v>23.43065555555556</v>
      </c>
      <c r="DG34">
        <v>23.37834444444444</v>
      </c>
      <c r="DH34">
        <v>422.6466666666666</v>
      </c>
      <c r="DI34">
        <v>23.11826666666666</v>
      </c>
      <c r="DJ34">
        <v>499.9765555555555</v>
      </c>
      <c r="DK34">
        <v>90.59807777777777</v>
      </c>
      <c r="DL34">
        <v>0.06633607777777778</v>
      </c>
      <c r="DM34">
        <v>29.97563333333333</v>
      </c>
      <c r="DN34">
        <v>30.0076</v>
      </c>
      <c r="DO34">
        <v>999.9000000000001</v>
      </c>
      <c r="DP34">
        <v>0</v>
      </c>
      <c r="DQ34">
        <v>0</v>
      </c>
      <c r="DR34">
        <v>10003.47777777778</v>
      </c>
      <c r="DS34">
        <v>0</v>
      </c>
      <c r="DT34">
        <v>3.695632222222223</v>
      </c>
      <c r="DU34">
        <v>1.394886666666667</v>
      </c>
      <c r="DV34">
        <v>431.4361111111111</v>
      </c>
      <c r="DW34">
        <v>429.9848888888889</v>
      </c>
      <c r="DX34">
        <v>0.05229381666666666</v>
      </c>
      <c r="DY34">
        <v>419.9324444444444</v>
      </c>
      <c r="DZ34">
        <v>23.37834444444444</v>
      </c>
      <c r="EA34">
        <v>2.122771111111112</v>
      </c>
      <c r="EB34">
        <v>2.118033333333333</v>
      </c>
      <c r="EC34">
        <v>18.3911</v>
      </c>
      <c r="ED34">
        <v>18.3554</v>
      </c>
      <c r="EE34">
        <v>0.00500078</v>
      </c>
      <c r="EF34">
        <v>0</v>
      </c>
      <c r="EG34">
        <v>0</v>
      </c>
      <c r="EH34">
        <v>0</v>
      </c>
      <c r="EI34">
        <v>180.3777777777778</v>
      </c>
      <c r="EJ34">
        <v>0.00500078</v>
      </c>
      <c r="EK34">
        <v>-14.97777777777778</v>
      </c>
      <c r="EL34">
        <v>-0.6444444444444445</v>
      </c>
      <c r="EM34">
        <v>35.72888888888888</v>
      </c>
      <c r="EN34">
        <v>40.11788888888889</v>
      </c>
      <c r="EO34">
        <v>38.12477777777778</v>
      </c>
      <c r="EP34">
        <v>40.73588888888889</v>
      </c>
      <c r="EQ34">
        <v>38.62477777777778</v>
      </c>
      <c r="ER34">
        <v>0</v>
      </c>
      <c r="ES34">
        <v>0</v>
      </c>
      <c r="ET34">
        <v>0</v>
      </c>
      <c r="EU34">
        <v>1758836858.7</v>
      </c>
      <c r="EV34">
        <v>0</v>
      </c>
      <c r="EW34">
        <v>178.5846153846154</v>
      </c>
      <c r="EX34">
        <v>-8.519657651323254</v>
      </c>
      <c r="EY34">
        <v>-7.500854870429314</v>
      </c>
      <c r="EZ34">
        <v>-14.36923076923077</v>
      </c>
      <c r="FA34">
        <v>15</v>
      </c>
      <c r="FB34">
        <v>0</v>
      </c>
      <c r="FC34" t="s">
        <v>424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1.314942926829268</v>
      </c>
      <c r="FP34">
        <v>0.3810196515679461</v>
      </c>
      <c r="FQ34">
        <v>0.05806032885331965</v>
      </c>
      <c r="FR34">
        <v>1</v>
      </c>
      <c r="FS34">
        <v>178.7941176470588</v>
      </c>
      <c r="FT34">
        <v>-8.733383921986084</v>
      </c>
      <c r="FU34">
        <v>7.841291204314826</v>
      </c>
      <c r="FV34">
        <v>0</v>
      </c>
      <c r="FW34">
        <v>0.09588179999999999</v>
      </c>
      <c r="FX34">
        <v>-0.1476297777700347</v>
      </c>
      <c r="FY34">
        <v>0.03023534334298666</v>
      </c>
      <c r="FZ34">
        <v>0</v>
      </c>
      <c r="GA34">
        <v>1</v>
      </c>
      <c r="GB34">
        <v>3</v>
      </c>
      <c r="GC34" t="s">
        <v>425</v>
      </c>
      <c r="GD34">
        <v>3.10305</v>
      </c>
      <c r="GE34">
        <v>2.72435</v>
      </c>
      <c r="GF34">
        <v>0.08846619999999999</v>
      </c>
      <c r="GG34">
        <v>0.0880843</v>
      </c>
      <c r="GH34">
        <v>0.106134</v>
      </c>
      <c r="GI34">
        <v>0.107556</v>
      </c>
      <c r="GJ34">
        <v>23814.5</v>
      </c>
      <c r="GK34">
        <v>21648.4</v>
      </c>
      <c r="GL34">
        <v>26690</v>
      </c>
      <c r="GM34">
        <v>23961.8</v>
      </c>
      <c r="GN34">
        <v>38172.2</v>
      </c>
      <c r="GO34">
        <v>31603.9</v>
      </c>
      <c r="GP34">
        <v>46606.2</v>
      </c>
      <c r="GQ34">
        <v>37901.7</v>
      </c>
      <c r="GR34">
        <v>1.86572</v>
      </c>
      <c r="GS34">
        <v>1.87563</v>
      </c>
      <c r="GT34">
        <v>0.0990853</v>
      </c>
      <c r="GU34">
        <v>0</v>
      </c>
      <c r="GV34">
        <v>28.3963</v>
      </c>
      <c r="GW34">
        <v>999.9</v>
      </c>
      <c r="GX34">
        <v>52.4</v>
      </c>
      <c r="GY34">
        <v>31.5</v>
      </c>
      <c r="GZ34">
        <v>26.8453</v>
      </c>
      <c r="HA34">
        <v>61.0436</v>
      </c>
      <c r="HB34">
        <v>18.8141</v>
      </c>
      <c r="HC34">
        <v>1</v>
      </c>
      <c r="HD34">
        <v>0.137129</v>
      </c>
      <c r="HE34">
        <v>-1.23301</v>
      </c>
      <c r="HF34">
        <v>20.2934</v>
      </c>
      <c r="HG34">
        <v>5.21879</v>
      </c>
      <c r="HH34">
        <v>11.98</v>
      </c>
      <c r="HI34">
        <v>4.96535</v>
      </c>
      <c r="HJ34">
        <v>3.276</v>
      </c>
      <c r="HK34">
        <v>9999</v>
      </c>
      <c r="HL34">
        <v>9999</v>
      </c>
      <c r="HM34">
        <v>9999</v>
      </c>
      <c r="HN34">
        <v>8.1</v>
      </c>
      <c r="HO34">
        <v>1.86388</v>
      </c>
      <c r="HP34">
        <v>1.86005</v>
      </c>
      <c r="HQ34">
        <v>1.85836</v>
      </c>
      <c r="HR34">
        <v>1.85974</v>
      </c>
      <c r="HS34">
        <v>1.85987</v>
      </c>
      <c r="HT34">
        <v>1.85837</v>
      </c>
      <c r="HU34">
        <v>1.85742</v>
      </c>
      <c r="HV34">
        <v>1.85232</v>
      </c>
      <c r="HW34">
        <v>0</v>
      </c>
      <c r="HX34">
        <v>0</v>
      </c>
      <c r="HY34">
        <v>0</v>
      </c>
      <c r="HZ34">
        <v>0</v>
      </c>
      <c r="IA34" t="s">
        <v>426</v>
      </c>
      <c r="IB34" t="s">
        <v>427</v>
      </c>
      <c r="IC34" t="s">
        <v>428</v>
      </c>
      <c r="ID34" t="s">
        <v>428</v>
      </c>
      <c r="IE34" t="s">
        <v>428</v>
      </c>
      <c r="IF34" t="s">
        <v>428</v>
      </c>
      <c r="IG34">
        <v>0</v>
      </c>
      <c r="IH34">
        <v>100</v>
      </c>
      <c r="II34">
        <v>100</v>
      </c>
      <c r="IJ34">
        <v>-1.319</v>
      </c>
      <c r="IK34">
        <v>0.3128</v>
      </c>
      <c r="IL34">
        <v>-1.085747647868322</v>
      </c>
      <c r="IM34">
        <v>-0.001141660950335919</v>
      </c>
      <c r="IN34">
        <v>1.556549255047457E-06</v>
      </c>
      <c r="IO34">
        <v>-3.845636065895205E-10</v>
      </c>
      <c r="IP34">
        <v>0.01562767363184709</v>
      </c>
      <c r="IQ34">
        <v>0.001629169780553792</v>
      </c>
      <c r="IR34">
        <v>0.0005448488767950686</v>
      </c>
      <c r="IS34">
        <v>-2.599574200195059E-06</v>
      </c>
      <c r="IT34">
        <v>2</v>
      </c>
      <c r="IU34">
        <v>2011</v>
      </c>
      <c r="IV34">
        <v>1</v>
      </c>
      <c r="IW34">
        <v>26</v>
      </c>
      <c r="IX34">
        <v>197454.3</v>
      </c>
      <c r="IY34">
        <v>197454.5</v>
      </c>
      <c r="IZ34">
        <v>1.13647</v>
      </c>
      <c r="JA34">
        <v>2.59888</v>
      </c>
      <c r="JB34">
        <v>1.49658</v>
      </c>
      <c r="JC34">
        <v>2.35107</v>
      </c>
      <c r="JD34">
        <v>1.54907</v>
      </c>
      <c r="JE34">
        <v>2.48657</v>
      </c>
      <c r="JF34">
        <v>35.4059</v>
      </c>
      <c r="JG34">
        <v>24.2013</v>
      </c>
      <c r="JH34">
        <v>18</v>
      </c>
      <c r="JI34">
        <v>481.603</v>
      </c>
      <c r="JJ34">
        <v>502.971</v>
      </c>
      <c r="JK34">
        <v>30.3787</v>
      </c>
      <c r="JL34">
        <v>29.0377</v>
      </c>
      <c r="JM34">
        <v>29.9998</v>
      </c>
      <c r="JN34">
        <v>29.284</v>
      </c>
      <c r="JO34">
        <v>29.285</v>
      </c>
      <c r="JP34">
        <v>22.8513</v>
      </c>
      <c r="JQ34">
        <v>17.8432</v>
      </c>
      <c r="JR34">
        <v>95.41840000000001</v>
      </c>
      <c r="JS34">
        <v>30.3795</v>
      </c>
      <c r="JT34">
        <v>420</v>
      </c>
      <c r="JU34">
        <v>23.3845</v>
      </c>
      <c r="JV34">
        <v>101.901</v>
      </c>
      <c r="JW34">
        <v>91.4126</v>
      </c>
    </row>
    <row r="35" spans="1:283">
      <c r="A35">
        <v>17</v>
      </c>
      <c r="B35">
        <v>1758836865.6</v>
      </c>
      <c r="C35">
        <v>32</v>
      </c>
      <c r="D35" t="s">
        <v>461</v>
      </c>
      <c r="E35" t="s">
        <v>462</v>
      </c>
      <c r="F35">
        <v>5</v>
      </c>
      <c r="G35" t="s">
        <v>421</v>
      </c>
      <c r="H35">
        <v>1758836862.6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422</v>
      </c>
      <c r="AL35" t="s">
        <v>422</v>
      </c>
      <c r="AM35">
        <v>0</v>
      </c>
      <c r="AN35">
        <v>0</v>
      </c>
      <c r="AO35">
        <f>1-AM35/AN35</f>
        <v>0</v>
      </c>
      <c r="AP35">
        <v>0</v>
      </c>
      <c r="AQ35" t="s">
        <v>422</v>
      </c>
      <c r="AR35" t="s">
        <v>422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2.7</v>
      </c>
      <c r="CZ35">
        <v>0.5</v>
      </c>
      <c r="DA35" t="s">
        <v>423</v>
      </c>
      <c r="DB35">
        <v>2</v>
      </c>
      <c r="DC35">
        <v>1758836862.6</v>
      </c>
      <c r="DD35">
        <v>421.3136666666667</v>
      </c>
      <c r="DE35">
        <v>419.9236666666667</v>
      </c>
      <c r="DF35">
        <v>23.44385555555556</v>
      </c>
      <c r="DG35">
        <v>23.42188888888889</v>
      </c>
      <c r="DH35">
        <v>422.6328888888889</v>
      </c>
      <c r="DI35">
        <v>23.13118888888889</v>
      </c>
      <c r="DJ35">
        <v>500.0086666666666</v>
      </c>
      <c r="DK35">
        <v>90.5978888888889</v>
      </c>
      <c r="DL35">
        <v>0.06630127777777778</v>
      </c>
      <c r="DM35">
        <v>29.97497777777778</v>
      </c>
      <c r="DN35">
        <v>30.01005555555556</v>
      </c>
      <c r="DO35">
        <v>999.9000000000001</v>
      </c>
      <c r="DP35">
        <v>0</v>
      </c>
      <c r="DQ35">
        <v>0</v>
      </c>
      <c r="DR35">
        <v>10004.38</v>
      </c>
      <c r="DS35">
        <v>0</v>
      </c>
      <c r="DT35">
        <v>3.700692222222222</v>
      </c>
      <c r="DU35">
        <v>1.389748888888889</v>
      </c>
      <c r="DV35">
        <v>431.4277777777777</v>
      </c>
      <c r="DW35">
        <v>429.9951111111111</v>
      </c>
      <c r="DX35">
        <v>0.02195952111111111</v>
      </c>
      <c r="DY35">
        <v>419.9236666666667</v>
      </c>
      <c r="DZ35">
        <v>23.42188888888889</v>
      </c>
      <c r="EA35">
        <v>2.123963333333334</v>
      </c>
      <c r="EB35">
        <v>2.121973333333333</v>
      </c>
      <c r="EC35">
        <v>18.40005555555556</v>
      </c>
      <c r="ED35">
        <v>18.38506666666667</v>
      </c>
      <c r="EE35">
        <v>0.00500078</v>
      </c>
      <c r="EF35">
        <v>0</v>
      </c>
      <c r="EG35">
        <v>0</v>
      </c>
      <c r="EH35">
        <v>0</v>
      </c>
      <c r="EI35">
        <v>180.9333333333333</v>
      </c>
      <c r="EJ35">
        <v>0.00500078</v>
      </c>
      <c r="EK35">
        <v>-15.02222222222222</v>
      </c>
      <c r="EL35">
        <v>-0.1888888888888889</v>
      </c>
      <c r="EM35">
        <v>35.70811111111111</v>
      </c>
      <c r="EN35">
        <v>40.06922222222223</v>
      </c>
      <c r="EO35">
        <v>38.09688888888888</v>
      </c>
      <c r="EP35">
        <v>40.65944444444445</v>
      </c>
      <c r="EQ35">
        <v>38.57622222222223</v>
      </c>
      <c r="ER35">
        <v>0</v>
      </c>
      <c r="ES35">
        <v>0</v>
      </c>
      <c r="ET35">
        <v>0</v>
      </c>
      <c r="EU35">
        <v>1758836861.1</v>
      </c>
      <c r="EV35">
        <v>0</v>
      </c>
      <c r="EW35">
        <v>178.5230769230769</v>
      </c>
      <c r="EX35">
        <v>-4.61538426300798</v>
      </c>
      <c r="EY35">
        <v>4.078632259431653</v>
      </c>
      <c r="EZ35">
        <v>-13.61923076923077</v>
      </c>
      <c r="FA35">
        <v>15</v>
      </c>
      <c r="FB35">
        <v>0</v>
      </c>
      <c r="FC35" t="s">
        <v>424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1.32936325</v>
      </c>
      <c r="FP35">
        <v>0.3140421388367723</v>
      </c>
      <c r="FQ35">
        <v>0.05490775957856504</v>
      </c>
      <c r="FR35">
        <v>1</v>
      </c>
      <c r="FS35">
        <v>178.6970588235294</v>
      </c>
      <c r="FT35">
        <v>-6.748662838339797</v>
      </c>
      <c r="FU35">
        <v>7.398588311059063</v>
      </c>
      <c r="FV35">
        <v>0</v>
      </c>
      <c r="FW35">
        <v>0.08433654975</v>
      </c>
      <c r="FX35">
        <v>-0.3112238239024392</v>
      </c>
      <c r="FY35">
        <v>0.04158258975352633</v>
      </c>
      <c r="FZ35">
        <v>0</v>
      </c>
      <c r="GA35">
        <v>1</v>
      </c>
      <c r="GB35">
        <v>3</v>
      </c>
      <c r="GC35" t="s">
        <v>425</v>
      </c>
      <c r="GD35">
        <v>3.10302</v>
      </c>
      <c r="GE35">
        <v>2.72458</v>
      </c>
      <c r="GF35">
        <v>0.0884638</v>
      </c>
      <c r="GG35">
        <v>0.0880783</v>
      </c>
      <c r="GH35">
        <v>0.106209</v>
      </c>
      <c r="GI35">
        <v>0.107579</v>
      </c>
      <c r="GJ35">
        <v>23814.6</v>
      </c>
      <c r="GK35">
        <v>21648.5</v>
      </c>
      <c r="GL35">
        <v>26690.1</v>
      </c>
      <c r="GM35">
        <v>23961.7</v>
      </c>
      <c r="GN35">
        <v>38169.1</v>
      </c>
      <c r="GO35">
        <v>31603.2</v>
      </c>
      <c r="GP35">
        <v>46606.4</v>
      </c>
      <c r="GQ35">
        <v>37901.8</v>
      </c>
      <c r="GR35">
        <v>1.86563</v>
      </c>
      <c r="GS35">
        <v>1.8757</v>
      </c>
      <c r="GT35">
        <v>0.0995547</v>
      </c>
      <c r="GU35">
        <v>0</v>
      </c>
      <c r="GV35">
        <v>28.3981</v>
      </c>
      <c r="GW35">
        <v>999.9</v>
      </c>
      <c r="GX35">
        <v>52.4</v>
      </c>
      <c r="GY35">
        <v>31.5</v>
      </c>
      <c r="GZ35">
        <v>26.8484</v>
      </c>
      <c r="HA35">
        <v>61.2337</v>
      </c>
      <c r="HB35">
        <v>18.8462</v>
      </c>
      <c r="HC35">
        <v>1</v>
      </c>
      <c r="HD35">
        <v>0.137101</v>
      </c>
      <c r="HE35">
        <v>-1.23562</v>
      </c>
      <c r="HF35">
        <v>20.2935</v>
      </c>
      <c r="HG35">
        <v>5.21849</v>
      </c>
      <c r="HH35">
        <v>11.98</v>
      </c>
      <c r="HI35">
        <v>4.9655</v>
      </c>
      <c r="HJ35">
        <v>3.276</v>
      </c>
      <c r="HK35">
        <v>9999</v>
      </c>
      <c r="HL35">
        <v>9999</v>
      </c>
      <c r="HM35">
        <v>9999</v>
      </c>
      <c r="HN35">
        <v>8.1</v>
      </c>
      <c r="HO35">
        <v>1.86388</v>
      </c>
      <c r="HP35">
        <v>1.86005</v>
      </c>
      <c r="HQ35">
        <v>1.85835</v>
      </c>
      <c r="HR35">
        <v>1.85974</v>
      </c>
      <c r="HS35">
        <v>1.85987</v>
      </c>
      <c r="HT35">
        <v>1.85835</v>
      </c>
      <c r="HU35">
        <v>1.8574</v>
      </c>
      <c r="HV35">
        <v>1.85234</v>
      </c>
      <c r="HW35">
        <v>0</v>
      </c>
      <c r="HX35">
        <v>0</v>
      </c>
      <c r="HY35">
        <v>0</v>
      </c>
      <c r="HZ35">
        <v>0</v>
      </c>
      <c r="IA35" t="s">
        <v>426</v>
      </c>
      <c r="IB35" t="s">
        <v>427</v>
      </c>
      <c r="IC35" t="s">
        <v>428</v>
      </c>
      <c r="ID35" t="s">
        <v>428</v>
      </c>
      <c r="IE35" t="s">
        <v>428</v>
      </c>
      <c r="IF35" t="s">
        <v>428</v>
      </c>
      <c r="IG35">
        <v>0</v>
      </c>
      <c r="IH35">
        <v>100</v>
      </c>
      <c r="II35">
        <v>100</v>
      </c>
      <c r="IJ35">
        <v>-1.319</v>
      </c>
      <c r="IK35">
        <v>0.3134</v>
      </c>
      <c r="IL35">
        <v>-1.085747647868322</v>
      </c>
      <c r="IM35">
        <v>-0.001141660950335919</v>
      </c>
      <c r="IN35">
        <v>1.556549255047457E-06</v>
      </c>
      <c r="IO35">
        <v>-3.845636065895205E-10</v>
      </c>
      <c r="IP35">
        <v>0.01562767363184709</v>
      </c>
      <c r="IQ35">
        <v>0.001629169780553792</v>
      </c>
      <c r="IR35">
        <v>0.0005448488767950686</v>
      </c>
      <c r="IS35">
        <v>-2.599574200195059E-06</v>
      </c>
      <c r="IT35">
        <v>2</v>
      </c>
      <c r="IU35">
        <v>2011</v>
      </c>
      <c r="IV35">
        <v>1</v>
      </c>
      <c r="IW35">
        <v>26</v>
      </c>
      <c r="IX35">
        <v>197454.3</v>
      </c>
      <c r="IY35">
        <v>197454.5</v>
      </c>
      <c r="IZ35">
        <v>1.13647</v>
      </c>
      <c r="JA35">
        <v>2.61108</v>
      </c>
      <c r="JB35">
        <v>1.49658</v>
      </c>
      <c r="JC35">
        <v>2.35107</v>
      </c>
      <c r="JD35">
        <v>1.54907</v>
      </c>
      <c r="JE35">
        <v>2.4646</v>
      </c>
      <c r="JF35">
        <v>35.4059</v>
      </c>
      <c r="JG35">
        <v>24.2013</v>
      </c>
      <c r="JH35">
        <v>18</v>
      </c>
      <c r="JI35">
        <v>481.538</v>
      </c>
      <c r="JJ35">
        <v>503.011</v>
      </c>
      <c r="JK35">
        <v>30.3757</v>
      </c>
      <c r="JL35">
        <v>29.0361</v>
      </c>
      <c r="JM35">
        <v>29.9998</v>
      </c>
      <c r="JN35">
        <v>29.2831</v>
      </c>
      <c r="JO35">
        <v>29.2838</v>
      </c>
      <c r="JP35">
        <v>22.8531</v>
      </c>
      <c r="JQ35">
        <v>17.8432</v>
      </c>
      <c r="JR35">
        <v>95.8036</v>
      </c>
      <c r="JS35">
        <v>30.3717</v>
      </c>
      <c r="JT35">
        <v>420</v>
      </c>
      <c r="JU35">
        <v>23.379</v>
      </c>
      <c r="JV35">
        <v>101.901</v>
      </c>
      <c r="JW35">
        <v>91.4127</v>
      </c>
    </row>
    <row r="36" spans="1:283">
      <c r="A36">
        <v>18</v>
      </c>
      <c r="B36">
        <v>1758836867.6</v>
      </c>
      <c r="C36">
        <v>34</v>
      </c>
      <c r="D36" t="s">
        <v>463</v>
      </c>
      <c r="E36" t="s">
        <v>464</v>
      </c>
      <c r="F36">
        <v>5</v>
      </c>
      <c r="G36" t="s">
        <v>421</v>
      </c>
      <c r="H36">
        <v>1758836864.6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422</v>
      </c>
      <c r="AL36" t="s">
        <v>422</v>
      </c>
      <c r="AM36">
        <v>0</v>
      </c>
      <c r="AN36">
        <v>0</v>
      </c>
      <c r="AO36">
        <f>1-AM36/AN36</f>
        <v>0</v>
      </c>
      <c r="AP36">
        <v>0</v>
      </c>
      <c r="AQ36" t="s">
        <v>422</v>
      </c>
      <c r="AR36" t="s">
        <v>422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2.7</v>
      </c>
      <c r="CZ36">
        <v>0.5</v>
      </c>
      <c r="DA36" t="s">
        <v>423</v>
      </c>
      <c r="DB36">
        <v>2</v>
      </c>
      <c r="DC36">
        <v>1758836864.6</v>
      </c>
      <c r="DD36">
        <v>421.2862222222222</v>
      </c>
      <c r="DE36">
        <v>419.921</v>
      </c>
      <c r="DF36">
        <v>23.46352222222222</v>
      </c>
      <c r="DG36">
        <v>23.44678888888889</v>
      </c>
      <c r="DH36">
        <v>422.6053333333333</v>
      </c>
      <c r="DI36">
        <v>23.15043333333334</v>
      </c>
      <c r="DJ36">
        <v>500.0312222222222</v>
      </c>
      <c r="DK36">
        <v>90.59813333333335</v>
      </c>
      <c r="DL36">
        <v>0.06627987777777776</v>
      </c>
      <c r="DM36">
        <v>29.97447777777778</v>
      </c>
      <c r="DN36">
        <v>30.01456666666667</v>
      </c>
      <c r="DO36">
        <v>999.9000000000001</v>
      </c>
      <c r="DP36">
        <v>0</v>
      </c>
      <c r="DQ36">
        <v>0</v>
      </c>
      <c r="DR36">
        <v>10007.3</v>
      </c>
      <c r="DS36">
        <v>0</v>
      </c>
      <c r="DT36">
        <v>3.70356</v>
      </c>
      <c r="DU36">
        <v>1.365044444444444</v>
      </c>
      <c r="DV36">
        <v>431.4084444444445</v>
      </c>
      <c r="DW36">
        <v>430.0032222222222</v>
      </c>
      <c r="DX36">
        <v>0.01674863222222222</v>
      </c>
      <c r="DY36">
        <v>419.921</v>
      </c>
      <c r="DZ36">
        <v>23.44678888888889</v>
      </c>
      <c r="EA36">
        <v>2.125753333333334</v>
      </c>
      <c r="EB36">
        <v>2.124233333333334</v>
      </c>
      <c r="EC36">
        <v>18.41347777777777</v>
      </c>
      <c r="ED36">
        <v>18.40207777777778</v>
      </c>
      <c r="EE36">
        <v>0.00500078</v>
      </c>
      <c r="EF36">
        <v>0</v>
      </c>
      <c r="EG36">
        <v>0</v>
      </c>
      <c r="EH36">
        <v>0</v>
      </c>
      <c r="EI36">
        <v>181</v>
      </c>
      <c r="EJ36">
        <v>0.00500078</v>
      </c>
      <c r="EK36">
        <v>-16.8</v>
      </c>
      <c r="EL36">
        <v>-0.911111111111111</v>
      </c>
      <c r="EM36">
        <v>35.70811111111111</v>
      </c>
      <c r="EN36">
        <v>40.00666666666667</v>
      </c>
      <c r="EO36">
        <v>38.31922222222222</v>
      </c>
      <c r="EP36">
        <v>40.58311111111111</v>
      </c>
      <c r="EQ36">
        <v>38.56233333333333</v>
      </c>
      <c r="ER36">
        <v>0</v>
      </c>
      <c r="ES36">
        <v>0</v>
      </c>
      <c r="ET36">
        <v>0</v>
      </c>
      <c r="EU36">
        <v>1758836862.9</v>
      </c>
      <c r="EV36">
        <v>0</v>
      </c>
      <c r="EW36">
        <v>179.248</v>
      </c>
      <c r="EX36">
        <v>8.284615908267003</v>
      </c>
      <c r="EY36">
        <v>12.16923029371033</v>
      </c>
      <c r="EZ36">
        <v>-14.092</v>
      </c>
      <c r="FA36">
        <v>15</v>
      </c>
      <c r="FB36">
        <v>0</v>
      </c>
      <c r="FC36" t="s">
        <v>424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1.337715609756098</v>
      </c>
      <c r="FP36">
        <v>0.2982487108013961</v>
      </c>
      <c r="FQ36">
        <v>0.05370666026048831</v>
      </c>
      <c r="FR36">
        <v>1</v>
      </c>
      <c r="FS36">
        <v>178.7470588235294</v>
      </c>
      <c r="FT36">
        <v>-2.160427554929832</v>
      </c>
      <c r="FU36">
        <v>7.412836057023284</v>
      </c>
      <c r="FV36">
        <v>0</v>
      </c>
      <c r="FW36">
        <v>0.07956177536585365</v>
      </c>
      <c r="FX36">
        <v>-0.3473626289895467</v>
      </c>
      <c r="FY36">
        <v>0.04361742268858521</v>
      </c>
      <c r="FZ36">
        <v>0</v>
      </c>
      <c r="GA36">
        <v>1</v>
      </c>
      <c r="GB36">
        <v>3</v>
      </c>
      <c r="GC36" t="s">
        <v>425</v>
      </c>
      <c r="GD36">
        <v>3.10308</v>
      </c>
      <c r="GE36">
        <v>2.72446</v>
      </c>
      <c r="GF36">
        <v>0.0884578</v>
      </c>
      <c r="GG36">
        <v>0.08808000000000001</v>
      </c>
      <c r="GH36">
        <v>0.106267</v>
      </c>
      <c r="GI36">
        <v>0.107579</v>
      </c>
      <c r="GJ36">
        <v>23814.8</v>
      </c>
      <c r="GK36">
        <v>21648.3</v>
      </c>
      <c r="GL36">
        <v>26690.1</v>
      </c>
      <c r="GM36">
        <v>23961.5</v>
      </c>
      <c r="GN36">
        <v>38166.8</v>
      </c>
      <c r="GO36">
        <v>31602.9</v>
      </c>
      <c r="GP36">
        <v>46606.6</v>
      </c>
      <c r="GQ36">
        <v>37901.4</v>
      </c>
      <c r="GR36">
        <v>1.86567</v>
      </c>
      <c r="GS36">
        <v>1.87565</v>
      </c>
      <c r="GT36">
        <v>0.0994131</v>
      </c>
      <c r="GU36">
        <v>0</v>
      </c>
      <c r="GV36">
        <v>28.3993</v>
      </c>
      <c r="GW36">
        <v>999.9</v>
      </c>
      <c r="GX36">
        <v>52.4</v>
      </c>
      <c r="GY36">
        <v>31.5</v>
      </c>
      <c r="GZ36">
        <v>26.8464</v>
      </c>
      <c r="HA36">
        <v>61.1837</v>
      </c>
      <c r="HB36">
        <v>18.722</v>
      </c>
      <c r="HC36">
        <v>1</v>
      </c>
      <c r="HD36">
        <v>0.137043</v>
      </c>
      <c r="HE36">
        <v>-1.23205</v>
      </c>
      <c r="HF36">
        <v>20.2935</v>
      </c>
      <c r="HG36">
        <v>5.21849</v>
      </c>
      <c r="HH36">
        <v>11.98</v>
      </c>
      <c r="HI36">
        <v>4.96545</v>
      </c>
      <c r="HJ36">
        <v>3.276</v>
      </c>
      <c r="HK36">
        <v>9999</v>
      </c>
      <c r="HL36">
        <v>9999</v>
      </c>
      <c r="HM36">
        <v>9999</v>
      </c>
      <c r="HN36">
        <v>8.1</v>
      </c>
      <c r="HO36">
        <v>1.86389</v>
      </c>
      <c r="HP36">
        <v>1.86005</v>
      </c>
      <c r="HQ36">
        <v>1.85835</v>
      </c>
      <c r="HR36">
        <v>1.85973</v>
      </c>
      <c r="HS36">
        <v>1.85988</v>
      </c>
      <c r="HT36">
        <v>1.85835</v>
      </c>
      <c r="HU36">
        <v>1.8574</v>
      </c>
      <c r="HV36">
        <v>1.85233</v>
      </c>
      <c r="HW36">
        <v>0</v>
      </c>
      <c r="HX36">
        <v>0</v>
      </c>
      <c r="HY36">
        <v>0</v>
      </c>
      <c r="HZ36">
        <v>0</v>
      </c>
      <c r="IA36" t="s">
        <v>426</v>
      </c>
      <c r="IB36" t="s">
        <v>427</v>
      </c>
      <c r="IC36" t="s">
        <v>428</v>
      </c>
      <c r="ID36" t="s">
        <v>428</v>
      </c>
      <c r="IE36" t="s">
        <v>428</v>
      </c>
      <c r="IF36" t="s">
        <v>428</v>
      </c>
      <c r="IG36">
        <v>0</v>
      </c>
      <c r="IH36">
        <v>100</v>
      </c>
      <c r="II36">
        <v>100</v>
      </c>
      <c r="IJ36">
        <v>-1.319</v>
      </c>
      <c r="IK36">
        <v>0.3138</v>
      </c>
      <c r="IL36">
        <v>-1.085747647868322</v>
      </c>
      <c r="IM36">
        <v>-0.001141660950335919</v>
      </c>
      <c r="IN36">
        <v>1.556549255047457E-06</v>
      </c>
      <c r="IO36">
        <v>-3.845636065895205E-10</v>
      </c>
      <c r="IP36">
        <v>0.01562767363184709</v>
      </c>
      <c r="IQ36">
        <v>0.001629169780553792</v>
      </c>
      <c r="IR36">
        <v>0.0005448488767950686</v>
      </c>
      <c r="IS36">
        <v>-2.599574200195059E-06</v>
      </c>
      <c r="IT36">
        <v>2</v>
      </c>
      <c r="IU36">
        <v>2011</v>
      </c>
      <c r="IV36">
        <v>1</v>
      </c>
      <c r="IW36">
        <v>26</v>
      </c>
      <c r="IX36">
        <v>197454.4</v>
      </c>
      <c r="IY36">
        <v>197454.6</v>
      </c>
      <c r="IZ36">
        <v>1.13647</v>
      </c>
      <c r="JA36">
        <v>2.6123</v>
      </c>
      <c r="JB36">
        <v>1.49658</v>
      </c>
      <c r="JC36">
        <v>2.35107</v>
      </c>
      <c r="JD36">
        <v>1.54907</v>
      </c>
      <c r="JE36">
        <v>2.43408</v>
      </c>
      <c r="JF36">
        <v>35.4059</v>
      </c>
      <c r="JG36">
        <v>24.1926</v>
      </c>
      <c r="JH36">
        <v>18</v>
      </c>
      <c r="JI36">
        <v>481.558</v>
      </c>
      <c r="JJ36">
        <v>502.973</v>
      </c>
      <c r="JK36">
        <v>30.3726</v>
      </c>
      <c r="JL36">
        <v>29.0346</v>
      </c>
      <c r="JM36">
        <v>29.9998</v>
      </c>
      <c r="JN36">
        <v>29.2818</v>
      </c>
      <c r="JO36">
        <v>29.2831</v>
      </c>
      <c r="JP36">
        <v>22.8523</v>
      </c>
      <c r="JQ36">
        <v>17.8432</v>
      </c>
      <c r="JR36">
        <v>95.8036</v>
      </c>
      <c r="JS36">
        <v>30.3717</v>
      </c>
      <c r="JT36">
        <v>420</v>
      </c>
      <c r="JU36">
        <v>23.3661</v>
      </c>
      <c r="JV36">
        <v>101.902</v>
      </c>
      <c r="JW36">
        <v>91.4118</v>
      </c>
    </row>
    <row r="37" spans="1:283">
      <c r="A37">
        <v>19</v>
      </c>
      <c r="B37">
        <v>1758836869.6</v>
      </c>
      <c r="C37">
        <v>36</v>
      </c>
      <c r="D37" t="s">
        <v>465</v>
      </c>
      <c r="E37" t="s">
        <v>466</v>
      </c>
      <c r="F37">
        <v>5</v>
      </c>
      <c r="G37" t="s">
        <v>421</v>
      </c>
      <c r="H37">
        <v>1758836866.6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422</v>
      </c>
      <c r="AL37" t="s">
        <v>422</v>
      </c>
      <c r="AM37">
        <v>0</v>
      </c>
      <c r="AN37">
        <v>0</v>
      </c>
      <c r="AO37">
        <f>1-AM37/AN37</f>
        <v>0</v>
      </c>
      <c r="AP37">
        <v>0</v>
      </c>
      <c r="AQ37" t="s">
        <v>422</v>
      </c>
      <c r="AR37" t="s">
        <v>422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2.7</v>
      </c>
      <c r="CZ37">
        <v>0.5</v>
      </c>
      <c r="DA37" t="s">
        <v>423</v>
      </c>
      <c r="DB37">
        <v>2</v>
      </c>
      <c r="DC37">
        <v>1758836866.6</v>
      </c>
      <c r="DD37">
        <v>421.2668888888888</v>
      </c>
      <c r="DE37">
        <v>419.9127777777778</v>
      </c>
      <c r="DF37">
        <v>23.48378888888889</v>
      </c>
      <c r="DG37">
        <v>23.45342222222222</v>
      </c>
      <c r="DH37">
        <v>422.5858888888889</v>
      </c>
      <c r="DI37">
        <v>23.17025555555556</v>
      </c>
      <c r="DJ37">
        <v>500.0223333333333</v>
      </c>
      <c r="DK37">
        <v>90.59813333333334</v>
      </c>
      <c r="DL37">
        <v>0.06637562222222222</v>
      </c>
      <c r="DM37">
        <v>29.97413333333333</v>
      </c>
      <c r="DN37">
        <v>30.01731111111111</v>
      </c>
      <c r="DO37">
        <v>999.9000000000001</v>
      </c>
      <c r="DP37">
        <v>0</v>
      </c>
      <c r="DQ37">
        <v>0</v>
      </c>
      <c r="DR37">
        <v>10000.56111111111</v>
      </c>
      <c r="DS37">
        <v>0</v>
      </c>
      <c r="DT37">
        <v>3.70356</v>
      </c>
      <c r="DU37">
        <v>1.353804444444444</v>
      </c>
      <c r="DV37">
        <v>431.3976666666667</v>
      </c>
      <c r="DW37">
        <v>429.9977777777779</v>
      </c>
      <c r="DX37">
        <v>0.03039253777777778</v>
      </c>
      <c r="DY37">
        <v>419.9127777777778</v>
      </c>
      <c r="DZ37">
        <v>23.45342222222222</v>
      </c>
      <c r="EA37">
        <v>2.12759</v>
      </c>
      <c r="EB37">
        <v>2.124833333333333</v>
      </c>
      <c r="EC37">
        <v>18.42725555555556</v>
      </c>
      <c r="ED37">
        <v>18.40658888888889</v>
      </c>
      <c r="EE37">
        <v>0.00500078</v>
      </c>
      <c r="EF37">
        <v>0</v>
      </c>
      <c r="EG37">
        <v>0</v>
      </c>
      <c r="EH37">
        <v>0</v>
      </c>
      <c r="EI37">
        <v>180.1111111111111</v>
      </c>
      <c r="EJ37">
        <v>0.00500078</v>
      </c>
      <c r="EK37">
        <v>-14.57777777777778</v>
      </c>
      <c r="EL37">
        <v>-0.5111111111111111</v>
      </c>
      <c r="EM37">
        <v>35.69411111111111</v>
      </c>
      <c r="EN37">
        <v>39.95099999999999</v>
      </c>
      <c r="EO37">
        <v>38.24277777777777</v>
      </c>
      <c r="EP37">
        <v>40.49977777777778</v>
      </c>
      <c r="EQ37">
        <v>38.52766666666667</v>
      </c>
      <c r="ER37">
        <v>0</v>
      </c>
      <c r="ES37">
        <v>0</v>
      </c>
      <c r="ET37">
        <v>0</v>
      </c>
      <c r="EU37">
        <v>1758836864.7</v>
      </c>
      <c r="EV37">
        <v>0</v>
      </c>
      <c r="EW37">
        <v>179.85</v>
      </c>
      <c r="EX37">
        <v>4.728205634288438</v>
      </c>
      <c r="EY37">
        <v>9.678632095911095</v>
      </c>
      <c r="EZ37">
        <v>-14.45</v>
      </c>
      <c r="FA37">
        <v>15</v>
      </c>
      <c r="FB37">
        <v>0</v>
      </c>
      <c r="FC37" t="s">
        <v>424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1.3408325</v>
      </c>
      <c r="FP37">
        <v>0.2993729831144448</v>
      </c>
      <c r="FQ37">
        <v>0.05244783092512024</v>
      </c>
      <c r="FR37">
        <v>1</v>
      </c>
      <c r="FS37">
        <v>179.6911764705882</v>
      </c>
      <c r="FT37">
        <v>2.048892613068944</v>
      </c>
      <c r="FU37">
        <v>7.751218790200934</v>
      </c>
      <c r="FV37">
        <v>0</v>
      </c>
      <c r="FW37">
        <v>0.07180106475</v>
      </c>
      <c r="FX37">
        <v>-0.3774140682551594</v>
      </c>
      <c r="FY37">
        <v>0.04453254572132728</v>
      </c>
      <c r="FZ37">
        <v>0</v>
      </c>
      <c r="GA37">
        <v>1</v>
      </c>
      <c r="GB37">
        <v>3</v>
      </c>
      <c r="GC37" t="s">
        <v>425</v>
      </c>
      <c r="GD37">
        <v>3.10299</v>
      </c>
      <c r="GE37">
        <v>2.72464</v>
      </c>
      <c r="GF37">
        <v>0.0884617</v>
      </c>
      <c r="GG37">
        <v>0.0880903</v>
      </c>
      <c r="GH37">
        <v>0.106307</v>
      </c>
      <c r="GI37">
        <v>0.107584</v>
      </c>
      <c r="GJ37">
        <v>23814.7</v>
      </c>
      <c r="GK37">
        <v>21648</v>
      </c>
      <c r="GL37">
        <v>26690.1</v>
      </c>
      <c r="GM37">
        <v>23961.5</v>
      </c>
      <c r="GN37">
        <v>38165.1</v>
      </c>
      <c r="GO37">
        <v>31602.4</v>
      </c>
      <c r="GP37">
        <v>46606.6</v>
      </c>
      <c r="GQ37">
        <v>37901</v>
      </c>
      <c r="GR37">
        <v>1.8656</v>
      </c>
      <c r="GS37">
        <v>1.87602</v>
      </c>
      <c r="GT37">
        <v>0.0988171</v>
      </c>
      <c r="GU37">
        <v>0</v>
      </c>
      <c r="GV37">
        <v>28.4005</v>
      </c>
      <c r="GW37">
        <v>999.9</v>
      </c>
      <c r="GX37">
        <v>52.4</v>
      </c>
      <c r="GY37">
        <v>31.5</v>
      </c>
      <c r="GZ37">
        <v>26.8458</v>
      </c>
      <c r="HA37">
        <v>61.0737</v>
      </c>
      <c r="HB37">
        <v>18.6338</v>
      </c>
      <c r="HC37">
        <v>1</v>
      </c>
      <c r="HD37">
        <v>0.136725</v>
      </c>
      <c r="HE37">
        <v>-1.23299</v>
      </c>
      <c r="HF37">
        <v>20.2935</v>
      </c>
      <c r="HG37">
        <v>5.21819</v>
      </c>
      <c r="HH37">
        <v>11.98</v>
      </c>
      <c r="HI37">
        <v>4.9653</v>
      </c>
      <c r="HJ37">
        <v>3.27598</v>
      </c>
      <c r="HK37">
        <v>9999</v>
      </c>
      <c r="HL37">
        <v>9999</v>
      </c>
      <c r="HM37">
        <v>9999</v>
      </c>
      <c r="HN37">
        <v>8.1</v>
      </c>
      <c r="HO37">
        <v>1.8639</v>
      </c>
      <c r="HP37">
        <v>1.86005</v>
      </c>
      <c r="HQ37">
        <v>1.85836</v>
      </c>
      <c r="HR37">
        <v>1.85974</v>
      </c>
      <c r="HS37">
        <v>1.85987</v>
      </c>
      <c r="HT37">
        <v>1.85837</v>
      </c>
      <c r="HU37">
        <v>1.85742</v>
      </c>
      <c r="HV37">
        <v>1.85231</v>
      </c>
      <c r="HW37">
        <v>0</v>
      </c>
      <c r="HX37">
        <v>0</v>
      </c>
      <c r="HY37">
        <v>0</v>
      </c>
      <c r="HZ37">
        <v>0</v>
      </c>
      <c r="IA37" t="s">
        <v>426</v>
      </c>
      <c r="IB37" t="s">
        <v>427</v>
      </c>
      <c r="IC37" t="s">
        <v>428</v>
      </c>
      <c r="ID37" t="s">
        <v>428</v>
      </c>
      <c r="IE37" t="s">
        <v>428</v>
      </c>
      <c r="IF37" t="s">
        <v>428</v>
      </c>
      <c r="IG37">
        <v>0</v>
      </c>
      <c r="IH37">
        <v>100</v>
      </c>
      <c r="II37">
        <v>100</v>
      </c>
      <c r="IJ37">
        <v>-1.319</v>
      </c>
      <c r="IK37">
        <v>0.3141</v>
      </c>
      <c r="IL37">
        <v>-1.085747647868322</v>
      </c>
      <c r="IM37">
        <v>-0.001141660950335919</v>
      </c>
      <c r="IN37">
        <v>1.556549255047457E-06</v>
      </c>
      <c r="IO37">
        <v>-3.845636065895205E-10</v>
      </c>
      <c r="IP37">
        <v>0.01562767363184709</v>
      </c>
      <c r="IQ37">
        <v>0.001629169780553792</v>
      </c>
      <c r="IR37">
        <v>0.0005448488767950686</v>
      </c>
      <c r="IS37">
        <v>-2.599574200195059E-06</v>
      </c>
      <c r="IT37">
        <v>2</v>
      </c>
      <c r="IU37">
        <v>2011</v>
      </c>
      <c r="IV37">
        <v>1</v>
      </c>
      <c r="IW37">
        <v>26</v>
      </c>
      <c r="IX37">
        <v>197454.4</v>
      </c>
      <c r="IY37">
        <v>197454.6</v>
      </c>
      <c r="IZ37">
        <v>1.13647</v>
      </c>
      <c r="JA37">
        <v>2.61597</v>
      </c>
      <c r="JB37">
        <v>1.49658</v>
      </c>
      <c r="JC37">
        <v>2.35107</v>
      </c>
      <c r="JD37">
        <v>1.54907</v>
      </c>
      <c r="JE37">
        <v>2.36938</v>
      </c>
      <c r="JF37">
        <v>35.4059</v>
      </c>
      <c r="JG37">
        <v>24.1926</v>
      </c>
      <c r="JH37">
        <v>18</v>
      </c>
      <c r="JI37">
        <v>481.509</v>
      </c>
      <c r="JJ37">
        <v>503.214</v>
      </c>
      <c r="JK37">
        <v>30.3694</v>
      </c>
      <c r="JL37">
        <v>29.0334</v>
      </c>
      <c r="JM37">
        <v>29.9998</v>
      </c>
      <c r="JN37">
        <v>29.2812</v>
      </c>
      <c r="JO37">
        <v>29.2819</v>
      </c>
      <c r="JP37">
        <v>22.8537</v>
      </c>
      <c r="JQ37">
        <v>17.8432</v>
      </c>
      <c r="JR37">
        <v>95.8036</v>
      </c>
      <c r="JS37">
        <v>30.3534</v>
      </c>
      <c r="JT37">
        <v>420</v>
      </c>
      <c r="JU37">
        <v>23.3564</v>
      </c>
      <c r="JV37">
        <v>101.902</v>
      </c>
      <c r="JW37">
        <v>91.4111</v>
      </c>
    </row>
    <row r="38" spans="1:283">
      <c r="A38">
        <v>20</v>
      </c>
      <c r="B38">
        <v>1758836871.6</v>
      </c>
      <c r="C38">
        <v>38</v>
      </c>
      <c r="D38" t="s">
        <v>467</v>
      </c>
      <c r="E38" t="s">
        <v>468</v>
      </c>
      <c r="F38">
        <v>5</v>
      </c>
      <c r="G38" t="s">
        <v>421</v>
      </c>
      <c r="H38">
        <v>1758836868.6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422</v>
      </c>
      <c r="AL38" t="s">
        <v>422</v>
      </c>
      <c r="AM38">
        <v>0</v>
      </c>
      <c r="AN38">
        <v>0</v>
      </c>
      <c r="AO38">
        <f>1-AM38/AN38</f>
        <v>0</v>
      </c>
      <c r="AP38">
        <v>0</v>
      </c>
      <c r="AQ38" t="s">
        <v>422</v>
      </c>
      <c r="AR38" t="s">
        <v>422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2.7</v>
      </c>
      <c r="CZ38">
        <v>0.5</v>
      </c>
      <c r="DA38" t="s">
        <v>423</v>
      </c>
      <c r="DB38">
        <v>2</v>
      </c>
      <c r="DC38">
        <v>1758836868.6</v>
      </c>
      <c r="DD38">
        <v>421.2701111111111</v>
      </c>
      <c r="DE38">
        <v>419.9232222222223</v>
      </c>
      <c r="DF38">
        <v>23.49995555555556</v>
      </c>
      <c r="DG38">
        <v>23.45498888888889</v>
      </c>
      <c r="DH38">
        <v>422.5892222222222</v>
      </c>
      <c r="DI38">
        <v>23.18605555555555</v>
      </c>
      <c r="DJ38">
        <v>500.0067777777778</v>
      </c>
      <c r="DK38">
        <v>90.5981888888889</v>
      </c>
      <c r="DL38">
        <v>0.06647745555555555</v>
      </c>
      <c r="DM38">
        <v>29.97371111111111</v>
      </c>
      <c r="DN38">
        <v>30.01482222222222</v>
      </c>
      <c r="DO38">
        <v>999.9000000000001</v>
      </c>
      <c r="DP38">
        <v>0</v>
      </c>
      <c r="DQ38">
        <v>0</v>
      </c>
      <c r="DR38">
        <v>9995.977777777778</v>
      </c>
      <c r="DS38">
        <v>0</v>
      </c>
      <c r="DT38">
        <v>3.70356</v>
      </c>
      <c r="DU38">
        <v>1.346911111111111</v>
      </c>
      <c r="DV38">
        <v>431.4082222222223</v>
      </c>
      <c r="DW38">
        <v>430.009</v>
      </c>
      <c r="DX38">
        <v>0.04497443333333333</v>
      </c>
      <c r="DY38">
        <v>419.9232222222223</v>
      </c>
      <c r="DZ38">
        <v>23.45498888888889</v>
      </c>
      <c r="EA38">
        <v>2.129055555555555</v>
      </c>
      <c r="EB38">
        <v>2.124977777777778</v>
      </c>
      <c r="EC38">
        <v>18.43823333333333</v>
      </c>
      <c r="ED38">
        <v>18.40767777777778</v>
      </c>
      <c r="EE38">
        <v>0.00500078</v>
      </c>
      <c r="EF38">
        <v>0</v>
      </c>
      <c r="EG38">
        <v>0</v>
      </c>
      <c r="EH38">
        <v>0</v>
      </c>
      <c r="EI38">
        <v>180.5111111111111</v>
      </c>
      <c r="EJ38">
        <v>0.00500078</v>
      </c>
      <c r="EK38">
        <v>-16.11111111111111</v>
      </c>
      <c r="EL38">
        <v>-0.9777777777777776</v>
      </c>
      <c r="EM38">
        <v>35.68722222222222</v>
      </c>
      <c r="EN38">
        <v>39.89555555555555</v>
      </c>
      <c r="EO38">
        <v>37.99277777777777</v>
      </c>
      <c r="EP38">
        <v>40.44411111111111</v>
      </c>
      <c r="EQ38">
        <v>38.52766666666667</v>
      </c>
      <c r="ER38">
        <v>0</v>
      </c>
      <c r="ES38">
        <v>0</v>
      </c>
      <c r="ET38">
        <v>0</v>
      </c>
      <c r="EU38">
        <v>1758836867.1</v>
      </c>
      <c r="EV38">
        <v>0</v>
      </c>
      <c r="EW38">
        <v>178.5461538461538</v>
      </c>
      <c r="EX38">
        <v>43.28888926922968</v>
      </c>
      <c r="EY38">
        <v>-19.05641045132518</v>
      </c>
      <c r="EZ38">
        <v>-12.98461538461538</v>
      </c>
      <c r="FA38">
        <v>15</v>
      </c>
      <c r="FB38">
        <v>0</v>
      </c>
      <c r="FC38" t="s">
        <v>424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1.339202926829268</v>
      </c>
      <c r="FP38">
        <v>0.2311856445993035</v>
      </c>
      <c r="FQ38">
        <v>0.05233661523133393</v>
      </c>
      <c r="FR38">
        <v>1</v>
      </c>
      <c r="FS38">
        <v>179.264705882353</v>
      </c>
      <c r="FT38">
        <v>7.370512117805408</v>
      </c>
      <c r="FU38">
        <v>7.58143562196273</v>
      </c>
      <c r="FV38">
        <v>0</v>
      </c>
      <c r="FW38">
        <v>0.06877789731707318</v>
      </c>
      <c r="FX38">
        <v>-0.3394662698257837</v>
      </c>
      <c r="FY38">
        <v>0.04343958645258045</v>
      </c>
      <c r="FZ38">
        <v>0</v>
      </c>
      <c r="GA38">
        <v>1</v>
      </c>
      <c r="GB38">
        <v>3</v>
      </c>
      <c r="GC38" t="s">
        <v>425</v>
      </c>
      <c r="GD38">
        <v>3.10304</v>
      </c>
      <c r="GE38">
        <v>2.72462</v>
      </c>
      <c r="GF38">
        <v>0.08846909999999999</v>
      </c>
      <c r="GG38">
        <v>0.088098</v>
      </c>
      <c r="GH38">
        <v>0.106341</v>
      </c>
      <c r="GI38">
        <v>0.107591</v>
      </c>
      <c r="GJ38">
        <v>23814.6</v>
      </c>
      <c r="GK38">
        <v>21647.9</v>
      </c>
      <c r="GL38">
        <v>26690.2</v>
      </c>
      <c r="GM38">
        <v>23961.6</v>
      </c>
      <c r="GN38">
        <v>38163.7</v>
      </c>
      <c r="GO38">
        <v>31602</v>
      </c>
      <c r="GP38">
        <v>46606.8</v>
      </c>
      <c r="GQ38">
        <v>37900.9</v>
      </c>
      <c r="GR38">
        <v>1.86553</v>
      </c>
      <c r="GS38">
        <v>1.87585</v>
      </c>
      <c r="GT38">
        <v>0.0986606</v>
      </c>
      <c r="GU38">
        <v>0</v>
      </c>
      <c r="GV38">
        <v>28.402</v>
      </c>
      <c r="GW38">
        <v>999.9</v>
      </c>
      <c r="GX38">
        <v>52.4</v>
      </c>
      <c r="GY38">
        <v>31.5</v>
      </c>
      <c r="GZ38">
        <v>26.8445</v>
      </c>
      <c r="HA38">
        <v>61.5037</v>
      </c>
      <c r="HB38">
        <v>18.6018</v>
      </c>
      <c r="HC38">
        <v>1</v>
      </c>
      <c r="HD38">
        <v>0.136494</v>
      </c>
      <c r="HE38">
        <v>-1.20539</v>
      </c>
      <c r="HF38">
        <v>20.2937</v>
      </c>
      <c r="HG38">
        <v>5.21789</v>
      </c>
      <c r="HH38">
        <v>11.98</v>
      </c>
      <c r="HI38">
        <v>4.96535</v>
      </c>
      <c r="HJ38">
        <v>3.27598</v>
      </c>
      <c r="HK38">
        <v>9999</v>
      </c>
      <c r="HL38">
        <v>9999</v>
      </c>
      <c r="HM38">
        <v>9999</v>
      </c>
      <c r="HN38">
        <v>8.1</v>
      </c>
      <c r="HO38">
        <v>1.86392</v>
      </c>
      <c r="HP38">
        <v>1.86005</v>
      </c>
      <c r="HQ38">
        <v>1.85836</v>
      </c>
      <c r="HR38">
        <v>1.85974</v>
      </c>
      <c r="HS38">
        <v>1.85987</v>
      </c>
      <c r="HT38">
        <v>1.85836</v>
      </c>
      <c r="HU38">
        <v>1.85742</v>
      </c>
      <c r="HV38">
        <v>1.85232</v>
      </c>
      <c r="HW38">
        <v>0</v>
      </c>
      <c r="HX38">
        <v>0</v>
      </c>
      <c r="HY38">
        <v>0</v>
      </c>
      <c r="HZ38">
        <v>0</v>
      </c>
      <c r="IA38" t="s">
        <v>426</v>
      </c>
      <c r="IB38" t="s">
        <v>427</v>
      </c>
      <c r="IC38" t="s">
        <v>428</v>
      </c>
      <c r="ID38" t="s">
        <v>428</v>
      </c>
      <c r="IE38" t="s">
        <v>428</v>
      </c>
      <c r="IF38" t="s">
        <v>428</v>
      </c>
      <c r="IG38">
        <v>0</v>
      </c>
      <c r="IH38">
        <v>100</v>
      </c>
      <c r="II38">
        <v>100</v>
      </c>
      <c r="IJ38">
        <v>-1.32</v>
      </c>
      <c r="IK38">
        <v>0.3143</v>
      </c>
      <c r="IL38">
        <v>-1.085747647868322</v>
      </c>
      <c r="IM38">
        <v>-0.001141660950335919</v>
      </c>
      <c r="IN38">
        <v>1.556549255047457E-06</v>
      </c>
      <c r="IO38">
        <v>-3.845636065895205E-10</v>
      </c>
      <c r="IP38">
        <v>0.01562767363184709</v>
      </c>
      <c r="IQ38">
        <v>0.001629169780553792</v>
      </c>
      <c r="IR38">
        <v>0.0005448488767950686</v>
      </c>
      <c r="IS38">
        <v>-2.599574200195059E-06</v>
      </c>
      <c r="IT38">
        <v>2</v>
      </c>
      <c r="IU38">
        <v>2011</v>
      </c>
      <c r="IV38">
        <v>1</v>
      </c>
      <c r="IW38">
        <v>26</v>
      </c>
      <c r="IX38">
        <v>197454.4</v>
      </c>
      <c r="IY38">
        <v>197454.6</v>
      </c>
      <c r="IZ38">
        <v>1.13647</v>
      </c>
      <c r="JA38">
        <v>2.60498</v>
      </c>
      <c r="JB38">
        <v>1.49658</v>
      </c>
      <c r="JC38">
        <v>2.35107</v>
      </c>
      <c r="JD38">
        <v>1.54907</v>
      </c>
      <c r="JE38">
        <v>2.42676</v>
      </c>
      <c r="JF38">
        <v>35.4059</v>
      </c>
      <c r="JG38">
        <v>24.2013</v>
      </c>
      <c r="JH38">
        <v>18</v>
      </c>
      <c r="JI38">
        <v>481.456</v>
      </c>
      <c r="JJ38">
        <v>503.087</v>
      </c>
      <c r="JK38">
        <v>30.3653</v>
      </c>
      <c r="JL38">
        <v>29.0322</v>
      </c>
      <c r="JM38">
        <v>29.9998</v>
      </c>
      <c r="JN38">
        <v>29.2799</v>
      </c>
      <c r="JO38">
        <v>29.2809</v>
      </c>
      <c r="JP38">
        <v>22.8542</v>
      </c>
      <c r="JQ38">
        <v>18.1176</v>
      </c>
      <c r="JR38">
        <v>95.8036</v>
      </c>
      <c r="JS38">
        <v>30.3534</v>
      </c>
      <c r="JT38">
        <v>420</v>
      </c>
      <c r="JU38">
        <v>23.3429</v>
      </c>
      <c r="JV38">
        <v>101.902</v>
      </c>
      <c r="JW38">
        <v>91.4111</v>
      </c>
    </row>
    <row r="39" spans="1:283">
      <c r="A39">
        <v>21</v>
      </c>
      <c r="B39">
        <v>1758836873.6</v>
      </c>
      <c r="C39">
        <v>40</v>
      </c>
      <c r="D39" t="s">
        <v>469</v>
      </c>
      <c r="E39" t="s">
        <v>470</v>
      </c>
      <c r="F39">
        <v>5</v>
      </c>
      <c r="G39" t="s">
        <v>421</v>
      </c>
      <c r="H39">
        <v>1758836870.6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422</v>
      </c>
      <c r="AL39" t="s">
        <v>422</v>
      </c>
      <c r="AM39">
        <v>0</v>
      </c>
      <c r="AN39">
        <v>0</v>
      </c>
      <c r="AO39">
        <f>1-AM39/AN39</f>
        <v>0</v>
      </c>
      <c r="AP39">
        <v>0</v>
      </c>
      <c r="AQ39" t="s">
        <v>422</v>
      </c>
      <c r="AR39" t="s">
        <v>422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2.7</v>
      </c>
      <c r="CZ39">
        <v>0.5</v>
      </c>
      <c r="DA39" t="s">
        <v>423</v>
      </c>
      <c r="DB39">
        <v>2</v>
      </c>
      <c r="DC39">
        <v>1758836870.6</v>
      </c>
      <c r="DD39">
        <v>421.2897777777778</v>
      </c>
      <c r="DE39">
        <v>419.9636666666667</v>
      </c>
      <c r="DF39">
        <v>23.51231111111111</v>
      </c>
      <c r="DG39">
        <v>23.4554</v>
      </c>
      <c r="DH39">
        <v>422.6092222222222</v>
      </c>
      <c r="DI39">
        <v>23.19814444444444</v>
      </c>
      <c r="DJ39">
        <v>499.9822222222222</v>
      </c>
      <c r="DK39">
        <v>90.59837777777777</v>
      </c>
      <c r="DL39">
        <v>0.0665502</v>
      </c>
      <c r="DM39">
        <v>29.97353333333333</v>
      </c>
      <c r="DN39">
        <v>30.01175555555555</v>
      </c>
      <c r="DO39">
        <v>999.9000000000001</v>
      </c>
      <c r="DP39">
        <v>0</v>
      </c>
      <c r="DQ39">
        <v>0</v>
      </c>
      <c r="DR39">
        <v>9992.361111111111</v>
      </c>
      <c r="DS39">
        <v>0</v>
      </c>
      <c r="DT39">
        <v>3.70356</v>
      </c>
      <c r="DU39">
        <v>1.326148888888889</v>
      </c>
      <c r="DV39">
        <v>431.4338888888889</v>
      </c>
      <c r="DW39">
        <v>430.0506666666666</v>
      </c>
      <c r="DX39">
        <v>0.05691232222222221</v>
      </c>
      <c r="DY39">
        <v>419.9636666666667</v>
      </c>
      <c r="DZ39">
        <v>23.4554</v>
      </c>
      <c r="EA39">
        <v>2.130178888888889</v>
      </c>
      <c r="EB39">
        <v>2.125021111111111</v>
      </c>
      <c r="EC39">
        <v>18.44664444444444</v>
      </c>
      <c r="ED39">
        <v>18.40798888888889</v>
      </c>
      <c r="EE39">
        <v>0.00500078</v>
      </c>
      <c r="EF39">
        <v>0</v>
      </c>
      <c r="EG39">
        <v>0</v>
      </c>
      <c r="EH39">
        <v>0</v>
      </c>
      <c r="EI39">
        <v>180.6666666666667</v>
      </c>
      <c r="EJ39">
        <v>0.00500078</v>
      </c>
      <c r="EK39">
        <v>-18.5</v>
      </c>
      <c r="EL39">
        <v>-0.9888888888888889</v>
      </c>
      <c r="EM39">
        <v>35.66655555555556</v>
      </c>
      <c r="EN39">
        <v>39.85388888888888</v>
      </c>
      <c r="EO39">
        <v>37.99277777777777</v>
      </c>
      <c r="EP39">
        <v>40.37477777777778</v>
      </c>
      <c r="EQ39">
        <v>38.46511111111111</v>
      </c>
      <c r="ER39">
        <v>0</v>
      </c>
      <c r="ES39">
        <v>0</v>
      </c>
      <c r="ET39">
        <v>0</v>
      </c>
      <c r="EU39">
        <v>1758836868.9</v>
      </c>
      <c r="EV39">
        <v>0</v>
      </c>
      <c r="EW39">
        <v>179.928</v>
      </c>
      <c r="EX39">
        <v>37.36153878015935</v>
      </c>
      <c r="EY39">
        <v>-19.92307693676135</v>
      </c>
      <c r="EZ39">
        <v>-14.928</v>
      </c>
      <c r="FA39">
        <v>15</v>
      </c>
      <c r="FB39">
        <v>0</v>
      </c>
      <c r="FC39" t="s">
        <v>424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1.3425505</v>
      </c>
      <c r="FP39">
        <v>0.07212135084427315</v>
      </c>
      <c r="FQ39">
        <v>0.05101905099813205</v>
      </c>
      <c r="FR39">
        <v>1</v>
      </c>
      <c r="FS39">
        <v>179.7617647058823</v>
      </c>
      <c r="FT39">
        <v>10.80672293319747</v>
      </c>
      <c r="FU39">
        <v>7.443987495085523</v>
      </c>
      <c r="FV39">
        <v>0</v>
      </c>
      <c r="FW39">
        <v>0.06157544724999999</v>
      </c>
      <c r="FX39">
        <v>-0.2375132067917452</v>
      </c>
      <c r="FY39">
        <v>0.03993474512311322</v>
      </c>
      <c r="FZ39">
        <v>0</v>
      </c>
      <c r="GA39">
        <v>1</v>
      </c>
      <c r="GB39">
        <v>3</v>
      </c>
      <c r="GC39" t="s">
        <v>425</v>
      </c>
      <c r="GD39">
        <v>3.103</v>
      </c>
      <c r="GE39">
        <v>2.72455</v>
      </c>
      <c r="GF39">
        <v>0.0884687</v>
      </c>
      <c r="GG39">
        <v>0.0880971</v>
      </c>
      <c r="GH39">
        <v>0.106372</v>
      </c>
      <c r="GI39">
        <v>0.107561</v>
      </c>
      <c r="GJ39">
        <v>23814.7</v>
      </c>
      <c r="GK39">
        <v>21647.9</v>
      </c>
      <c r="GL39">
        <v>26690.3</v>
      </c>
      <c r="GM39">
        <v>23961.6</v>
      </c>
      <c r="GN39">
        <v>38162.5</v>
      </c>
      <c r="GO39">
        <v>31603.1</v>
      </c>
      <c r="GP39">
        <v>46606.9</v>
      </c>
      <c r="GQ39">
        <v>37900.9</v>
      </c>
      <c r="GR39">
        <v>1.8655</v>
      </c>
      <c r="GS39">
        <v>1.87575</v>
      </c>
      <c r="GT39">
        <v>0.0987425</v>
      </c>
      <c r="GU39">
        <v>0</v>
      </c>
      <c r="GV39">
        <v>28.4035</v>
      </c>
      <c r="GW39">
        <v>999.9</v>
      </c>
      <c r="GX39">
        <v>52.4</v>
      </c>
      <c r="GY39">
        <v>31.5</v>
      </c>
      <c r="GZ39">
        <v>26.8492</v>
      </c>
      <c r="HA39">
        <v>61.4537</v>
      </c>
      <c r="HB39">
        <v>18.7179</v>
      </c>
      <c r="HC39">
        <v>1</v>
      </c>
      <c r="HD39">
        <v>0.136509</v>
      </c>
      <c r="HE39">
        <v>-1.1969</v>
      </c>
      <c r="HF39">
        <v>20.2937</v>
      </c>
      <c r="HG39">
        <v>5.21774</v>
      </c>
      <c r="HH39">
        <v>11.98</v>
      </c>
      <c r="HI39">
        <v>4.9654</v>
      </c>
      <c r="HJ39">
        <v>3.27598</v>
      </c>
      <c r="HK39">
        <v>9999</v>
      </c>
      <c r="HL39">
        <v>9999</v>
      </c>
      <c r="HM39">
        <v>9999</v>
      </c>
      <c r="HN39">
        <v>8.1</v>
      </c>
      <c r="HO39">
        <v>1.86393</v>
      </c>
      <c r="HP39">
        <v>1.86005</v>
      </c>
      <c r="HQ39">
        <v>1.85836</v>
      </c>
      <c r="HR39">
        <v>1.85973</v>
      </c>
      <c r="HS39">
        <v>1.85989</v>
      </c>
      <c r="HT39">
        <v>1.85836</v>
      </c>
      <c r="HU39">
        <v>1.85742</v>
      </c>
      <c r="HV39">
        <v>1.85234</v>
      </c>
      <c r="HW39">
        <v>0</v>
      </c>
      <c r="HX39">
        <v>0</v>
      </c>
      <c r="HY39">
        <v>0</v>
      </c>
      <c r="HZ39">
        <v>0</v>
      </c>
      <c r="IA39" t="s">
        <v>426</v>
      </c>
      <c r="IB39" t="s">
        <v>427</v>
      </c>
      <c r="IC39" t="s">
        <v>428</v>
      </c>
      <c r="ID39" t="s">
        <v>428</v>
      </c>
      <c r="IE39" t="s">
        <v>428</v>
      </c>
      <c r="IF39" t="s">
        <v>428</v>
      </c>
      <c r="IG39">
        <v>0</v>
      </c>
      <c r="IH39">
        <v>100</v>
      </c>
      <c r="II39">
        <v>100</v>
      </c>
      <c r="IJ39">
        <v>-1.319</v>
      </c>
      <c r="IK39">
        <v>0.3145</v>
      </c>
      <c r="IL39">
        <v>-1.085747647868322</v>
      </c>
      <c r="IM39">
        <v>-0.001141660950335919</v>
      </c>
      <c r="IN39">
        <v>1.556549255047457E-06</v>
      </c>
      <c r="IO39">
        <v>-3.845636065895205E-10</v>
      </c>
      <c r="IP39">
        <v>0.01562767363184709</v>
      </c>
      <c r="IQ39">
        <v>0.001629169780553792</v>
      </c>
      <c r="IR39">
        <v>0.0005448488767950686</v>
      </c>
      <c r="IS39">
        <v>-2.599574200195059E-06</v>
      </c>
      <c r="IT39">
        <v>2</v>
      </c>
      <c r="IU39">
        <v>2011</v>
      </c>
      <c r="IV39">
        <v>1</v>
      </c>
      <c r="IW39">
        <v>26</v>
      </c>
      <c r="IX39">
        <v>197454.5</v>
      </c>
      <c r="IY39">
        <v>197454.7</v>
      </c>
      <c r="IZ39">
        <v>1.13647</v>
      </c>
      <c r="JA39">
        <v>2.59766</v>
      </c>
      <c r="JB39">
        <v>1.49658</v>
      </c>
      <c r="JC39">
        <v>2.35107</v>
      </c>
      <c r="JD39">
        <v>1.54907</v>
      </c>
      <c r="JE39">
        <v>2.45728</v>
      </c>
      <c r="JF39">
        <v>35.4291</v>
      </c>
      <c r="JG39">
        <v>24.2013</v>
      </c>
      <c r="JH39">
        <v>18</v>
      </c>
      <c r="JI39">
        <v>481.434</v>
      </c>
      <c r="JJ39">
        <v>503.013</v>
      </c>
      <c r="JK39">
        <v>30.358</v>
      </c>
      <c r="JL39">
        <v>29.0309</v>
      </c>
      <c r="JM39">
        <v>29.9998</v>
      </c>
      <c r="JN39">
        <v>29.279</v>
      </c>
      <c r="JO39">
        <v>29.28</v>
      </c>
      <c r="JP39">
        <v>22.8543</v>
      </c>
      <c r="JQ39">
        <v>18.1176</v>
      </c>
      <c r="JR39">
        <v>95.8036</v>
      </c>
      <c r="JS39">
        <v>30.3534</v>
      </c>
      <c r="JT39">
        <v>420</v>
      </c>
      <c r="JU39">
        <v>23.3322</v>
      </c>
      <c r="JV39">
        <v>101.902</v>
      </c>
      <c r="JW39">
        <v>91.4111</v>
      </c>
    </row>
    <row r="40" spans="1:283">
      <c r="A40">
        <v>22</v>
      </c>
      <c r="B40">
        <v>1758836875.6</v>
      </c>
      <c r="C40">
        <v>42</v>
      </c>
      <c r="D40" t="s">
        <v>471</v>
      </c>
      <c r="E40" t="s">
        <v>472</v>
      </c>
      <c r="F40">
        <v>5</v>
      </c>
      <c r="G40" t="s">
        <v>421</v>
      </c>
      <c r="H40">
        <v>1758836872.6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422</v>
      </c>
      <c r="AL40" t="s">
        <v>422</v>
      </c>
      <c r="AM40">
        <v>0</v>
      </c>
      <c r="AN40">
        <v>0</v>
      </c>
      <c r="AO40">
        <f>1-AM40/AN40</f>
        <v>0</v>
      </c>
      <c r="AP40">
        <v>0</v>
      </c>
      <c r="AQ40" t="s">
        <v>422</v>
      </c>
      <c r="AR40" t="s">
        <v>422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2.7</v>
      </c>
      <c r="CZ40">
        <v>0.5</v>
      </c>
      <c r="DA40" t="s">
        <v>423</v>
      </c>
      <c r="DB40">
        <v>2</v>
      </c>
      <c r="DC40">
        <v>1758836872.6</v>
      </c>
      <c r="DD40">
        <v>421.3031111111111</v>
      </c>
      <c r="DE40">
        <v>420.0037777777778</v>
      </c>
      <c r="DF40">
        <v>23.52184444444445</v>
      </c>
      <c r="DG40">
        <v>23.4467</v>
      </c>
      <c r="DH40">
        <v>422.6226666666666</v>
      </c>
      <c r="DI40">
        <v>23.20747777777778</v>
      </c>
      <c r="DJ40">
        <v>499.9587777777778</v>
      </c>
      <c r="DK40">
        <v>90.59856666666667</v>
      </c>
      <c r="DL40">
        <v>0.06663353333333333</v>
      </c>
      <c r="DM40">
        <v>29.97397777777778</v>
      </c>
      <c r="DN40">
        <v>30.0096</v>
      </c>
      <c r="DO40">
        <v>999.9000000000001</v>
      </c>
      <c r="DP40">
        <v>0</v>
      </c>
      <c r="DQ40">
        <v>0</v>
      </c>
      <c r="DR40">
        <v>9989.305555555555</v>
      </c>
      <c r="DS40">
        <v>0</v>
      </c>
      <c r="DT40">
        <v>3.70356</v>
      </c>
      <c r="DU40">
        <v>1.299487777777778</v>
      </c>
      <c r="DV40">
        <v>431.4517777777777</v>
      </c>
      <c r="DW40">
        <v>430.0877777777778</v>
      </c>
      <c r="DX40">
        <v>0.07515265555555556</v>
      </c>
      <c r="DY40">
        <v>420.0037777777778</v>
      </c>
      <c r="DZ40">
        <v>23.4467</v>
      </c>
      <c r="EA40">
        <v>2.131047777777778</v>
      </c>
      <c r="EB40">
        <v>2.124238888888888</v>
      </c>
      <c r="EC40">
        <v>18.45315555555555</v>
      </c>
      <c r="ED40">
        <v>18.40211111111111</v>
      </c>
      <c r="EE40">
        <v>0.00500078</v>
      </c>
      <c r="EF40">
        <v>0</v>
      </c>
      <c r="EG40">
        <v>0</v>
      </c>
      <c r="EH40">
        <v>0</v>
      </c>
      <c r="EI40">
        <v>181.5444444444445</v>
      </c>
      <c r="EJ40">
        <v>0.00500078</v>
      </c>
      <c r="EK40">
        <v>-18.63333333333334</v>
      </c>
      <c r="EL40">
        <v>-0.7666666666666667</v>
      </c>
      <c r="EM40">
        <v>35.64566666666667</v>
      </c>
      <c r="EN40">
        <v>39.79144444444445</v>
      </c>
      <c r="EO40">
        <v>37.98588888888889</v>
      </c>
      <c r="EP40">
        <v>40.32622222222222</v>
      </c>
      <c r="EQ40">
        <v>38.44433333333333</v>
      </c>
      <c r="ER40">
        <v>0</v>
      </c>
      <c r="ES40">
        <v>0</v>
      </c>
      <c r="ET40">
        <v>0</v>
      </c>
      <c r="EU40">
        <v>1758836870.7</v>
      </c>
      <c r="EV40">
        <v>0</v>
      </c>
      <c r="EW40">
        <v>181.3423076923077</v>
      </c>
      <c r="EX40">
        <v>20.11282041656126</v>
      </c>
      <c r="EY40">
        <v>-14.69401696688374</v>
      </c>
      <c r="EZ40">
        <v>-15.36923076923077</v>
      </c>
      <c r="FA40">
        <v>15</v>
      </c>
      <c r="FB40">
        <v>0</v>
      </c>
      <c r="FC40" t="s">
        <v>424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1.340867073170732</v>
      </c>
      <c r="FP40">
        <v>-0.03682285714285456</v>
      </c>
      <c r="FQ40">
        <v>0.05171734601889919</v>
      </c>
      <c r="FR40">
        <v>1</v>
      </c>
      <c r="FS40">
        <v>180.5705882352941</v>
      </c>
      <c r="FT40">
        <v>19.75553870628506</v>
      </c>
      <c r="FU40">
        <v>7.856976271096121</v>
      </c>
      <c r="FV40">
        <v>0</v>
      </c>
      <c r="FW40">
        <v>0.06092410219512195</v>
      </c>
      <c r="FX40">
        <v>-0.135635955261324</v>
      </c>
      <c r="FY40">
        <v>0.03830281931412911</v>
      </c>
      <c r="FZ40">
        <v>0</v>
      </c>
      <c r="GA40">
        <v>1</v>
      </c>
      <c r="GB40">
        <v>3</v>
      </c>
      <c r="GC40" t="s">
        <v>425</v>
      </c>
      <c r="GD40">
        <v>3.1028</v>
      </c>
      <c r="GE40">
        <v>2.72482</v>
      </c>
      <c r="GF40">
        <v>0.0884664</v>
      </c>
      <c r="GG40">
        <v>0.08810129999999999</v>
      </c>
      <c r="GH40">
        <v>0.106384</v>
      </c>
      <c r="GI40">
        <v>0.107414</v>
      </c>
      <c r="GJ40">
        <v>23814.8</v>
      </c>
      <c r="GK40">
        <v>21647.8</v>
      </c>
      <c r="GL40">
        <v>26690.4</v>
      </c>
      <c r="GM40">
        <v>23961.5</v>
      </c>
      <c r="GN40">
        <v>38162</v>
      </c>
      <c r="GO40">
        <v>31608.3</v>
      </c>
      <c r="GP40">
        <v>46607</v>
      </c>
      <c r="GQ40">
        <v>37900.9</v>
      </c>
      <c r="GR40">
        <v>1.86545</v>
      </c>
      <c r="GS40">
        <v>1.876</v>
      </c>
      <c r="GT40">
        <v>0.098139</v>
      </c>
      <c r="GU40">
        <v>0</v>
      </c>
      <c r="GV40">
        <v>28.4054</v>
      </c>
      <c r="GW40">
        <v>999.9</v>
      </c>
      <c r="GX40">
        <v>52.4</v>
      </c>
      <c r="GY40">
        <v>31.5</v>
      </c>
      <c r="GZ40">
        <v>26.8461</v>
      </c>
      <c r="HA40">
        <v>61.5536</v>
      </c>
      <c r="HB40">
        <v>18.8702</v>
      </c>
      <c r="HC40">
        <v>1</v>
      </c>
      <c r="HD40">
        <v>0.136496</v>
      </c>
      <c r="HE40">
        <v>-1.19999</v>
      </c>
      <c r="HF40">
        <v>20.2936</v>
      </c>
      <c r="HG40">
        <v>5.21744</v>
      </c>
      <c r="HH40">
        <v>11.98</v>
      </c>
      <c r="HI40">
        <v>4.96535</v>
      </c>
      <c r="HJ40">
        <v>3.27595</v>
      </c>
      <c r="HK40">
        <v>9999</v>
      </c>
      <c r="HL40">
        <v>9999</v>
      </c>
      <c r="HM40">
        <v>9999</v>
      </c>
      <c r="HN40">
        <v>8.199999999999999</v>
      </c>
      <c r="HO40">
        <v>1.86391</v>
      </c>
      <c r="HP40">
        <v>1.86005</v>
      </c>
      <c r="HQ40">
        <v>1.85836</v>
      </c>
      <c r="HR40">
        <v>1.85973</v>
      </c>
      <c r="HS40">
        <v>1.85989</v>
      </c>
      <c r="HT40">
        <v>1.85835</v>
      </c>
      <c r="HU40">
        <v>1.85743</v>
      </c>
      <c r="HV40">
        <v>1.85231</v>
      </c>
      <c r="HW40">
        <v>0</v>
      </c>
      <c r="HX40">
        <v>0</v>
      </c>
      <c r="HY40">
        <v>0</v>
      </c>
      <c r="HZ40">
        <v>0</v>
      </c>
      <c r="IA40" t="s">
        <v>426</v>
      </c>
      <c r="IB40" t="s">
        <v>427</v>
      </c>
      <c r="IC40" t="s">
        <v>428</v>
      </c>
      <c r="ID40" t="s">
        <v>428</v>
      </c>
      <c r="IE40" t="s">
        <v>428</v>
      </c>
      <c r="IF40" t="s">
        <v>428</v>
      </c>
      <c r="IG40">
        <v>0</v>
      </c>
      <c r="IH40">
        <v>100</v>
      </c>
      <c r="II40">
        <v>100</v>
      </c>
      <c r="IJ40">
        <v>-1.319</v>
      </c>
      <c r="IK40">
        <v>0.3146</v>
      </c>
      <c r="IL40">
        <v>-1.085747647868322</v>
      </c>
      <c r="IM40">
        <v>-0.001141660950335919</v>
      </c>
      <c r="IN40">
        <v>1.556549255047457E-06</v>
      </c>
      <c r="IO40">
        <v>-3.845636065895205E-10</v>
      </c>
      <c r="IP40">
        <v>0.01562767363184709</v>
      </c>
      <c r="IQ40">
        <v>0.001629169780553792</v>
      </c>
      <c r="IR40">
        <v>0.0005448488767950686</v>
      </c>
      <c r="IS40">
        <v>-2.599574200195059E-06</v>
      </c>
      <c r="IT40">
        <v>2</v>
      </c>
      <c r="IU40">
        <v>2011</v>
      </c>
      <c r="IV40">
        <v>1</v>
      </c>
      <c r="IW40">
        <v>26</v>
      </c>
      <c r="IX40">
        <v>197454.5</v>
      </c>
      <c r="IY40">
        <v>197454.7</v>
      </c>
      <c r="IZ40">
        <v>1.13647</v>
      </c>
      <c r="JA40">
        <v>2.59888</v>
      </c>
      <c r="JB40">
        <v>1.49658</v>
      </c>
      <c r="JC40">
        <v>2.35107</v>
      </c>
      <c r="JD40">
        <v>1.54907</v>
      </c>
      <c r="JE40">
        <v>2.49023</v>
      </c>
      <c r="JF40">
        <v>35.4059</v>
      </c>
      <c r="JG40">
        <v>24.2013</v>
      </c>
      <c r="JH40">
        <v>18</v>
      </c>
      <c r="JI40">
        <v>481.398</v>
      </c>
      <c r="JJ40">
        <v>503.17</v>
      </c>
      <c r="JK40">
        <v>30.3522</v>
      </c>
      <c r="JL40">
        <v>29.0297</v>
      </c>
      <c r="JM40">
        <v>29.9998</v>
      </c>
      <c r="JN40">
        <v>29.278</v>
      </c>
      <c r="JO40">
        <v>29.2788</v>
      </c>
      <c r="JP40">
        <v>22.8526</v>
      </c>
      <c r="JQ40">
        <v>18.1176</v>
      </c>
      <c r="JR40">
        <v>95.8036</v>
      </c>
      <c r="JS40">
        <v>30.343</v>
      </c>
      <c r="JT40">
        <v>420</v>
      </c>
      <c r="JU40">
        <v>23.3272</v>
      </c>
      <c r="JV40">
        <v>101.903</v>
      </c>
      <c r="JW40">
        <v>91.4111</v>
      </c>
    </row>
    <row r="41" spans="1:283">
      <c r="A41">
        <v>23</v>
      </c>
      <c r="B41">
        <v>1758836877.6</v>
      </c>
      <c r="C41">
        <v>44</v>
      </c>
      <c r="D41" t="s">
        <v>473</v>
      </c>
      <c r="E41" t="s">
        <v>474</v>
      </c>
      <c r="F41">
        <v>5</v>
      </c>
      <c r="G41" t="s">
        <v>421</v>
      </c>
      <c r="H41">
        <v>1758836874.6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422</v>
      </c>
      <c r="AL41" t="s">
        <v>422</v>
      </c>
      <c r="AM41">
        <v>0</v>
      </c>
      <c r="AN41">
        <v>0</v>
      </c>
      <c r="AO41">
        <f>1-AM41/AN41</f>
        <v>0</v>
      </c>
      <c r="AP41">
        <v>0</v>
      </c>
      <c r="AQ41" t="s">
        <v>422</v>
      </c>
      <c r="AR41" t="s">
        <v>422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2.7</v>
      </c>
      <c r="CZ41">
        <v>0.5</v>
      </c>
      <c r="DA41" t="s">
        <v>423</v>
      </c>
      <c r="DB41">
        <v>2</v>
      </c>
      <c r="DC41">
        <v>1758836874.6</v>
      </c>
      <c r="DD41">
        <v>421.3027777777777</v>
      </c>
      <c r="DE41">
        <v>420.0227777777778</v>
      </c>
      <c r="DF41">
        <v>23.52737777777778</v>
      </c>
      <c r="DG41">
        <v>23.41895555555556</v>
      </c>
      <c r="DH41">
        <v>422.6222222222223</v>
      </c>
      <c r="DI41">
        <v>23.21288888888889</v>
      </c>
      <c r="DJ41">
        <v>499.9267777777778</v>
      </c>
      <c r="DK41">
        <v>90.59813333333334</v>
      </c>
      <c r="DL41">
        <v>0.06667537777777778</v>
      </c>
      <c r="DM41">
        <v>29.97474444444444</v>
      </c>
      <c r="DN41">
        <v>30.00816666666667</v>
      </c>
      <c r="DO41">
        <v>999.9000000000001</v>
      </c>
      <c r="DP41">
        <v>0</v>
      </c>
      <c r="DQ41">
        <v>0</v>
      </c>
      <c r="DR41">
        <v>9995.555555555555</v>
      </c>
      <c r="DS41">
        <v>0</v>
      </c>
      <c r="DT41">
        <v>3.701367777777778</v>
      </c>
      <c r="DU41">
        <v>1.279892222222222</v>
      </c>
      <c r="DV41">
        <v>431.4538888888889</v>
      </c>
      <c r="DW41">
        <v>430.0952222222222</v>
      </c>
      <c r="DX41">
        <v>0.1084527222222222</v>
      </c>
      <c r="DY41">
        <v>420.0227777777778</v>
      </c>
      <c r="DZ41">
        <v>23.41895555555556</v>
      </c>
      <c r="EA41">
        <v>2.13154</v>
      </c>
      <c r="EB41">
        <v>2.121714444444445</v>
      </c>
      <c r="EC41">
        <v>18.45684444444445</v>
      </c>
      <c r="ED41">
        <v>18.38312222222222</v>
      </c>
      <c r="EE41">
        <v>0.00500078</v>
      </c>
      <c r="EF41">
        <v>0</v>
      </c>
      <c r="EG41">
        <v>0</v>
      </c>
      <c r="EH41">
        <v>0</v>
      </c>
      <c r="EI41">
        <v>181.6</v>
      </c>
      <c r="EJ41">
        <v>0.00500078</v>
      </c>
      <c r="EK41">
        <v>-15.88888888888889</v>
      </c>
      <c r="EL41">
        <v>-0.9444444444444444</v>
      </c>
      <c r="EM41">
        <v>35.64566666666667</v>
      </c>
      <c r="EN41">
        <v>39.74977777777778</v>
      </c>
      <c r="EO41">
        <v>37.95122222222222</v>
      </c>
      <c r="EP41">
        <v>40.27066666666667</v>
      </c>
      <c r="EQ41">
        <v>38.40955555555556</v>
      </c>
      <c r="ER41">
        <v>0</v>
      </c>
      <c r="ES41">
        <v>0</v>
      </c>
      <c r="ET41">
        <v>0</v>
      </c>
      <c r="EU41">
        <v>1758836873.1</v>
      </c>
      <c r="EV41">
        <v>0</v>
      </c>
      <c r="EW41">
        <v>181.6346153846154</v>
      </c>
      <c r="EX41">
        <v>9.480341687265495</v>
      </c>
      <c r="EY41">
        <v>6.314530196013291</v>
      </c>
      <c r="EZ41">
        <v>-14.55</v>
      </c>
      <c r="FA41">
        <v>15</v>
      </c>
      <c r="FB41">
        <v>0</v>
      </c>
      <c r="FC41" t="s">
        <v>424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1.34171775</v>
      </c>
      <c r="FP41">
        <v>-0.4170527954971856</v>
      </c>
      <c r="FQ41">
        <v>0.05198334163400329</v>
      </c>
      <c r="FR41">
        <v>1</v>
      </c>
      <c r="FS41">
        <v>179.8205882352941</v>
      </c>
      <c r="FT41">
        <v>26.27501906056429</v>
      </c>
      <c r="FU41">
        <v>7.477132959967885</v>
      </c>
      <c r="FV41">
        <v>0</v>
      </c>
      <c r="FW41">
        <v>0.06238560475</v>
      </c>
      <c r="FX41">
        <v>0.1996658407879925</v>
      </c>
      <c r="FY41">
        <v>0.04325992490182542</v>
      </c>
      <c r="FZ41">
        <v>0</v>
      </c>
      <c r="GA41">
        <v>1</v>
      </c>
      <c r="GB41">
        <v>3</v>
      </c>
      <c r="GC41" t="s">
        <v>425</v>
      </c>
      <c r="GD41">
        <v>3.10305</v>
      </c>
      <c r="GE41">
        <v>2.72481</v>
      </c>
      <c r="GF41">
        <v>0.0884629</v>
      </c>
      <c r="GG41">
        <v>0.0881038</v>
      </c>
      <c r="GH41">
        <v>0.10636</v>
      </c>
      <c r="GI41">
        <v>0.107241</v>
      </c>
      <c r="GJ41">
        <v>23815</v>
      </c>
      <c r="GK41">
        <v>21647.6</v>
      </c>
      <c r="GL41">
        <v>26690.5</v>
      </c>
      <c r="GM41">
        <v>23961.4</v>
      </c>
      <c r="GN41">
        <v>38163.1</v>
      </c>
      <c r="GO41">
        <v>31614.4</v>
      </c>
      <c r="GP41">
        <v>46607.1</v>
      </c>
      <c r="GQ41">
        <v>37900.7</v>
      </c>
      <c r="GR41">
        <v>1.8658</v>
      </c>
      <c r="GS41">
        <v>1.87565</v>
      </c>
      <c r="GT41">
        <v>0.09795280000000001</v>
      </c>
      <c r="GU41">
        <v>0</v>
      </c>
      <c r="GV41">
        <v>28.4068</v>
      </c>
      <c r="GW41">
        <v>999.9</v>
      </c>
      <c r="GX41">
        <v>52.4</v>
      </c>
      <c r="GY41">
        <v>31.5</v>
      </c>
      <c r="GZ41">
        <v>26.8464</v>
      </c>
      <c r="HA41">
        <v>61.2036</v>
      </c>
      <c r="HB41">
        <v>18.8381</v>
      </c>
      <c r="HC41">
        <v>1</v>
      </c>
      <c r="HD41">
        <v>0.136359</v>
      </c>
      <c r="HE41">
        <v>-1.19424</v>
      </c>
      <c r="HF41">
        <v>20.2936</v>
      </c>
      <c r="HG41">
        <v>5.21774</v>
      </c>
      <c r="HH41">
        <v>11.98</v>
      </c>
      <c r="HI41">
        <v>4.96555</v>
      </c>
      <c r="HJ41">
        <v>3.27598</v>
      </c>
      <c r="HK41">
        <v>9999</v>
      </c>
      <c r="HL41">
        <v>9999</v>
      </c>
      <c r="HM41">
        <v>9999</v>
      </c>
      <c r="HN41">
        <v>8.199999999999999</v>
      </c>
      <c r="HO41">
        <v>1.8639</v>
      </c>
      <c r="HP41">
        <v>1.86005</v>
      </c>
      <c r="HQ41">
        <v>1.85836</v>
      </c>
      <c r="HR41">
        <v>1.85972</v>
      </c>
      <c r="HS41">
        <v>1.85988</v>
      </c>
      <c r="HT41">
        <v>1.85835</v>
      </c>
      <c r="HU41">
        <v>1.85744</v>
      </c>
      <c r="HV41">
        <v>1.85231</v>
      </c>
      <c r="HW41">
        <v>0</v>
      </c>
      <c r="HX41">
        <v>0</v>
      </c>
      <c r="HY41">
        <v>0</v>
      </c>
      <c r="HZ41">
        <v>0</v>
      </c>
      <c r="IA41" t="s">
        <v>426</v>
      </c>
      <c r="IB41" t="s">
        <v>427</v>
      </c>
      <c r="IC41" t="s">
        <v>428</v>
      </c>
      <c r="ID41" t="s">
        <v>428</v>
      </c>
      <c r="IE41" t="s">
        <v>428</v>
      </c>
      <c r="IF41" t="s">
        <v>428</v>
      </c>
      <c r="IG41">
        <v>0</v>
      </c>
      <c r="IH41">
        <v>100</v>
      </c>
      <c r="II41">
        <v>100</v>
      </c>
      <c r="IJ41">
        <v>-1.32</v>
      </c>
      <c r="IK41">
        <v>0.3145</v>
      </c>
      <c r="IL41">
        <v>-1.085747647868322</v>
      </c>
      <c r="IM41">
        <v>-0.001141660950335919</v>
      </c>
      <c r="IN41">
        <v>1.556549255047457E-06</v>
      </c>
      <c r="IO41">
        <v>-3.845636065895205E-10</v>
      </c>
      <c r="IP41">
        <v>0.01562767363184709</v>
      </c>
      <c r="IQ41">
        <v>0.001629169780553792</v>
      </c>
      <c r="IR41">
        <v>0.0005448488767950686</v>
      </c>
      <c r="IS41">
        <v>-2.599574200195059E-06</v>
      </c>
      <c r="IT41">
        <v>2</v>
      </c>
      <c r="IU41">
        <v>2011</v>
      </c>
      <c r="IV41">
        <v>1</v>
      </c>
      <c r="IW41">
        <v>26</v>
      </c>
      <c r="IX41">
        <v>197454.5</v>
      </c>
      <c r="IY41">
        <v>197454.7</v>
      </c>
      <c r="IZ41">
        <v>1.13647</v>
      </c>
      <c r="JA41">
        <v>2.60986</v>
      </c>
      <c r="JB41">
        <v>1.49658</v>
      </c>
      <c r="JC41">
        <v>2.35107</v>
      </c>
      <c r="JD41">
        <v>1.54907</v>
      </c>
      <c r="JE41">
        <v>2.47314</v>
      </c>
      <c r="JF41">
        <v>35.4059</v>
      </c>
      <c r="JG41">
        <v>24.2013</v>
      </c>
      <c r="JH41">
        <v>18</v>
      </c>
      <c r="JI41">
        <v>481.593</v>
      </c>
      <c r="JJ41">
        <v>502.925</v>
      </c>
      <c r="JK41">
        <v>30.3471</v>
      </c>
      <c r="JL41">
        <v>29.0285</v>
      </c>
      <c r="JM41">
        <v>29.9998</v>
      </c>
      <c r="JN41">
        <v>29.2768</v>
      </c>
      <c r="JO41">
        <v>29.2775</v>
      </c>
      <c r="JP41">
        <v>22.8522</v>
      </c>
      <c r="JQ41">
        <v>18.1176</v>
      </c>
      <c r="JR41">
        <v>96.18340000000001</v>
      </c>
      <c r="JS41">
        <v>30.343</v>
      </c>
      <c r="JT41">
        <v>420</v>
      </c>
      <c r="JU41">
        <v>23.3369</v>
      </c>
      <c r="JV41">
        <v>101.903</v>
      </c>
      <c r="JW41">
        <v>91.4106</v>
      </c>
    </row>
    <row r="42" spans="1:283">
      <c r="A42">
        <v>24</v>
      </c>
      <c r="B42">
        <v>1758836879.6</v>
      </c>
      <c r="C42">
        <v>46</v>
      </c>
      <c r="D42" t="s">
        <v>475</v>
      </c>
      <c r="E42" t="s">
        <v>476</v>
      </c>
      <c r="F42">
        <v>5</v>
      </c>
      <c r="G42" t="s">
        <v>421</v>
      </c>
      <c r="H42">
        <v>1758836876.6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422</v>
      </c>
      <c r="AL42" t="s">
        <v>422</v>
      </c>
      <c r="AM42">
        <v>0</v>
      </c>
      <c r="AN42">
        <v>0</v>
      </c>
      <c r="AO42">
        <f>1-AM42/AN42</f>
        <v>0</v>
      </c>
      <c r="AP42">
        <v>0</v>
      </c>
      <c r="AQ42" t="s">
        <v>422</v>
      </c>
      <c r="AR42" t="s">
        <v>422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2.7</v>
      </c>
      <c r="CZ42">
        <v>0.5</v>
      </c>
      <c r="DA42" t="s">
        <v>423</v>
      </c>
      <c r="DB42">
        <v>2</v>
      </c>
      <c r="DC42">
        <v>1758836876.6</v>
      </c>
      <c r="DD42">
        <v>421.2902222222222</v>
      </c>
      <c r="DE42">
        <v>420.0265555555555</v>
      </c>
      <c r="DF42">
        <v>23.52535555555556</v>
      </c>
      <c r="DG42">
        <v>23.37832222222222</v>
      </c>
      <c r="DH42">
        <v>422.6094444444445</v>
      </c>
      <c r="DI42">
        <v>23.2109</v>
      </c>
      <c r="DJ42">
        <v>499.97</v>
      </c>
      <c r="DK42">
        <v>90.59757777777777</v>
      </c>
      <c r="DL42">
        <v>0.06669497777777778</v>
      </c>
      <c r="DM42">
        <v>29.97513333333334</v>
      </c>
      <c r="DN42">
        <v>30.00761111111111</v>
      </c>
      <c r="DO42">
        <v>999.9000000000001</v>
      </c>
      <c r="DP42">
        <v>0</v>
      </c>
      <c r="DQ42">
        <v>0</v>
      </c>
      <c r="DR42">
        <v>9997.633333333333</v>
      </c>
      <c r="DS42">
        <v>0</v>
      </c>
      <c r="DT42">
        <v>3.696307777777778</v>
      </c>
      <c r="DU42">
        <v>1.263503333333333</v>
      </c>
      <c r="DV42">
        <v>431.44</v>
      </c>
      <c r="DW42">
        <v>430.0811111111111</v>
      </c>
      <c r="DX42">
        <v>0.1470397111111111</v>
      </c>
      <c r="DY42">
        <v>420.0265555555555</v>
      </c>
      <c r="DZ42">
        <v>23.37832222222222</v>
      </c>
      <c r="EA42">
        <v>2.131343333333334</v>
      </c>
      <c r="EB42">
        <v>2.118021111111111</v>
      </c>
      <c r="EC42">
        <v>18.45537777777778</v>
      </c>
      <c r="ED42">
        <v>18.35533333333333</v>
      </c>
      <c r="EE42">
        <v>0.00500078</v>
      </c>
      <c r="EF42">
        <v>0</v>
      </c>
      <c r="EG42">
        <v>0</v>
      </c>
      <c r="EH42">
        <v>0</v>
      </c>
      <c r="EI42">
        <v>183.6444444444444</v>
      </c>
      <c r="EJ42">
        <v>0.00500078</v>
      </c>
      <c r="EK42">
        <v>-12.11111111111111</v>
      </c>
      <c r="EL42">
        <v>-0.3111111111111112</v>
      </c>
      <c r="EM42">
        <v>35.63166666666666</v>
      </c>
      <c r="EN42">
        <v>39.70111111111111</v>
      </c>
      <c r="EO42">
        <v>37.68733333333333</v>
      </c>
      <c r="EP42">
        <v>40.215</v>
      </c>
      <c r="EQ42">
        <v>38.40266666666667</v>
      </c>
      <c r="ER42">
        <v>0</v>
      </c>
      <c r="ES42">
        <v>0</v>
      </c>
      <c r="ET42">
        <v>0</v>
      </c>
      <c r="EU42">
        <v>1758836874.9</v>
      </c>
      <c r="EV42">
        <v>0</v>
      </c>
      <c r="EW42">
        <v>182.476</v>
      </c>
      <c r="EX42">
        <v>14.42307674083065</v>
      </c>
      <c r="EY42">
        <v>-0.3076919968076908</v>
      </c>
      <c r="EZ42">
        <v>-14.552</v>
      </c>
      <c r="FA42">
        <v>15</v>
      </c>
      <c r="FB42">
        <v>0</v>
      </c>
      <c r="FC42" t="s">
        <v>424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1.336136341463415</v>
      </c>
      <c r="FP42">
        <v>-0.5184714982578407</v>
      </c>
      <c r="FQ42">
        <v>0.05672122576662787</v>
      </c>
      <c r="FR42">
        <v>0</v>
      </c>
      <c r="FS42">
        <v>180.3941176470588</v>
      </c>
      <c r="FT42">
        <v>28.69365927157036</v>
      </c>
      <c r="FU42">
        <v>7.562910316587617</v>
      </c>
      <c r="FV42">
        <v>0</v>
      </c>
      <c r="FW42">
        <v>0.06841878512195122</v>
      </c>
      <c r="FX42">
        <v>0.3748255530313588</v>
      </c>
      <c r="FY42">
        <v>0.05169544959199984</v>
      </c>
      <c r="FZ42">
        <v>0</v>
      </c>
      <c r="GA42">
        <v>0</v>
      </c>
      <c r="GB42">
        <v>3</v>
      </c>
      <c r="GC42" t="s">
        <v>477</v>
      </c>
      <c r="GD42">
        <v>3.10307</v>
      </c>
      <c r="GE42">
        <v>2.72488</v>
      </c>
      <c r="GF42">
        <v>0.0884664</v>
      </c>
      <c r="GG42">
        <v>0.0880934</v>
      </c>
      <c r="GH42">
        <v>0.106307</v>
      </c>
      <c r="GI42">
        <v>0.107184</v>
      </c>
      <c r="GJ42">
        <v>23815</v>
      </c>
      <c r="GK42">
        <v>21647.8</v>
      </c>
      <c r="GL42">
        <v>26690.6</v>
      </c>
      <c r="GM42">
        <v>23961.4</v>
      </c>
      <c r="GN42">
        <v>38165.5</v>
      </c>
      <c r="GO42">
        <v>31616.3</v>
      </c>
      <c r="GP42">
        <v>46607.2</v>
      </c>
      <c r="GQ42">
        <v>37900.6</v>
      </c>
      <c r="GR42">
        <v>1.8658</v>
      </c>
      <c r="GS42">
        <v>1.87565</v>
      </c>
      <c r="GT42">
        <v>0.0985935</v>
      </c>
      <c r="GU42">
        <v>0</v>
      </c>
      <c r="GV42">
        <v>28.4084</v>
      </c>
      <c r="GW42">
        <v>999.9</v>
      </c>
      <c r="GX42">
        <v>52.4</v>
      </c>
      <c r="GY42">
        <v>31.5</v>
      </c>
      <c r="GZ42">
        <v>26.8444</v>
      </c>
      <c r="HA42">
        <v>61.4836</v>
      </c>
      <c r="HB42">
        <v>18.766</v>
      </c>
      <c r="HC42">
        <v>1</v>
      </c>
      <c r="HD42">
        <v>0.136087</v>
      </c>
      <c r="HE42">
        <v>-1.2081</v>
      </c>
      <c r="HF42">
        <v>20.2934</v>
      </c>
      <c r="HG42">
        <v>5.21789</v>
      </c>
      <c r="HH42">
        <v>11.98</v>
      </c>
      <c r="HI42">
        <v>4.96555</v>
      </c>
      <c r="HJ42">
        <v>3.27598</v>
      </c>
      <c r="HK42">
        <v>9999</v>
      </c>
      <c r="HL42">
        <v>9999</v>
      </c>
      <c r="HM42">
        <v>9999</v>
      </c>
      <c r="HN42">
        <v>8.199999999999999</v>
      </c>
      <c r="HO42">
        <v>1.8639</v>
      </c>
      <c r="HP42">
        <v>1.86005</v>
      </c>
      <c r="HQ42">
        <v>1.85837</v>
      </c>
      <c r="HR42">
        <v>1.85973</v>
      </c>
      <c r="HS42">
        <v>1.85987</v>
      </c>
      <c r="HT42">
        <v>1.85835</v>
      </c>
      <c r="HU42">
        <v>1.85744</v>
      </c>
      <c r="HV42">
        <v>1.85233</v>
      </c>
      <c r="HW42">
        <v>0</v>
      </c>
      <c r="HX42">
        <v>0</v>
      </c>
      <c r="HY42">
        <v>0</v>
      </c>
      <c r="HZ42">
        <v>0</v>
      </c>
      <c r="IA42" t="s">
        <v>426</v>
      </c>
      <c r="IB42" t="s">
        <v>427</v>
      </c>
      <c r="IC42" t="s">
        <v>428</v>
      </c>
      <c r="ID42" t="s">
        <v>428</v>
      </c>
      <c r="IE42" t="s">
        <v>428</v>
      </c>
      <c r="IF42" t="s">
        <v>428</v>
      </c>
      <c r="IG42">
        <v>0</v>
      </c>
      <c r="IH42">
        <v>100</v>
      </c>
      <c r="II42">
        <v>100</v>
      </c>
      <c r="IJ42">
        <v>-1.319</v>
      </c>
      <c r="IK42">
        <v>0.314</v>
      </c>
      <c r="IL42">
        <v>-1.085747647868322</v>
      </c>
      <c r="IM42">
        <v>-0.001141660950335919</v>
      </c>
      <c r="IN42">
        <v>1.556549255047457E-06</v>
      </c>
      <c r="IO42">
        <v>-3.845636065895205E-10</v>
      </c>
      <c r="IP42">
        <v>0.01562767363184709</v>
      </c>
      <c r="IQ42">
        <v>0.001629169780553792</v>
      </c>
      <c r="IR42">
        <v>0.0005448488767950686</v>
      </c>
      <c r="IS42">
        <v>-2.599574200195059E-06</v>
      </c>
      <c r="IT42">
        <v>2</v>
      </c>
      <c r="IU42">
        <v>2011</v>
      </c>
      <c r="IV42">
        <v>1</v>
      </c>
      <c r="IW42">
        <v>26</v>
      </c>
      <c r="IX42">
        <v>197454.6</v>
      </c>
      <c r="IY42">
        <v>197454.8</v>
      </c>
      <c r="IZ42">
        <v>1.13647</v>
      </c>
      <c r="JA42">
        <v>2.61353</v>
      </c>
      <c r="JB42">
        <v>1.49658</v>
      </c>
      <c r="JC42">
        <v>2.35107</v>
      </c>
      <c r="JD42">
        <v>1.54907</v>
      </c>
      <c r="JE42">
        <v>2.42798</v>
      </c>
      <c r="JF42">
        <v>35.4291</v>
      </c>
      <c r="JG42">
        <v>24.1926</v>
      </c>
      <c r="JH42">
        <v>18</v>
      </c>
      <c r="JI42">
        <v>481.584</v>
      </c>
      <c r="JJ42">
        <v>502.914</v>
      </c>
      <c r="JK42">
        <v>30.3415</v>
      </c>
      <c r="JL42">
        <v>29.0272</v>
      </c>
      <c r="JM42">
        <v>29.9998</v>
      </c>
      <c r="JN42">
        <v>29.2755</v>
      </c>
      <c r="JO42">
        <v>29.2763</v>
      </c>
      <c r="JP42">
        <v>22.8529</v>
      </c>
      <c r="JQ42">
        <v>18.1176</v>
      </c>
      <c r="JR42">
        <v>96.18340000000001</v>
      </c>
      <c r="JS42">
        <v>30.3368</v>
      </c>
      <c r="JT42">
        <v>420</v>
      </c>
      <c r="JU42">
        <v>23.3481</v>
      </c>
      <c r="JV42">
        <v>101.903</v>
      </c>
      <c r="JW42">
        <v>91.4104</v>
      </c>
    </row>
    <row r="43" spans="1:283">
      <c r="A43">
        <v>25</v>
      </c>
      <c r="B43">
        <v>1758836881.6</v>
      </c>
      <c r="C43">
        <v>48</v>
      </c>
      <c r="D43" t="s">
        <v>478</v>
      </c>
      <c r="E43" t="s">
        <v>479</v>
      </c>
      <c r="F43">
        <v>5</v>
      </c>
      <c r="G43" t="s">
        <v>421</v>
      </c>
      <c r="H43">
        <v>1758836878.6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422</v>
      </c>
      <c r="AL43" t="s">
        <v>422</v>
      </c>
      <c r="AM43">
        <v>0</v>
      </c>
      <c r="AN43">
        <v>0</v>
      </c>
      <c r="AO43">
        <f>1-AM43/AN43</f>
        <v>0</v>
      </c>
      <c r="AP43">
        <v>0</v>
      </c>
      <c r="AQ43" t="s">
        <v>422</v>
      </c>
      <c r="AR43" t="s">
        <v>422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2.7</v>
      </c>
      <c r="CZ43">
        <v>0.5</v>
      </c>
      <c r="DA43" t="s">
        <v>423</v>
      </c>
      <c r="DB43">
        <v>2</v>
      </c>
      <c r="DC43">
        <v>1758836878.6</v>
      </c>
      <c r="DD43">
        <v>421.2915555555556</v>
      </c>
      <c r="DE43">
        <v>419.9852222222222</v>
      </c>
      <c r="DF43">
        <v>23.51477777777778</v>
      </c>
      <c r="DG43">
        <v>23.34758888888889</v>
      </c>
      <c r="DH43">
        <v>422.6106666666667</v>
      </c>
      <c r="DI43">
        <v>23.20053333333333</v>
      </c>
      <c r="DJ43">
        <v>500.0227777777778</v>
      </c>
      <c r="DK43">
        <v>90.59745555555554</v>
      </c>
      <c r="DL43">
        <v>0.06669626666666666</v>
      </c>
      <c r="DM43">
        <v>29.97501111111111</v>
      </c>
      <c r="DN43">
        <v>30.00968888888889</v>
      </c>
      <c r="DO43">
        <v>999.9000000000001</v>
      </c>
      <c r="DP43">
        <v>0</v>
      </c>
      <c r="DQ43">
        <v>0</v>
      </c>
      <c r="DR43">
        <v>10001.10555555556</v>
      </c>
      <c r="DS43">
        <v>0</v>
      </c>
      <c r="DT43">
        <v>3.69344</v>
      </c>
      <c r="DU43">
        <v>1.306254444444444</v>
      </c>
      <c r="DV43">
        <v>431.4366666666667</v>
      </c>
      <c r="DW43">
        <v>430.0253333333334</v>
      </c>
      <c r="DX43">
        <v>0.1671882222222222</v>
      </c>
      <c r="DY43">
        <v>419.9852222222222</v>
      </c>
      <c r="DZ43">
        <v>23.34758888888889</v>
      </c>
      <c r="EA43">
        <v>2.13038</v>
      </c>
      <c r="EB43">
        <v>2.115233333333333</v>
      </c>
      <c r="EC43">
        <v>18.44816666666667</v>
      </c>
      <c r="ED43">
        <v>18.33434444444444</v>
      </c>
      <c r="EE43">
        <v>0.00500078</v>
      </c>
      <c r="EF43">
        <v>0</v>
      </c>
      <c r="EG43">
        <v>0</v>
      </c>
      <c r="EH43">
        <v>0</v>
      </c>
      <c r="EI43">
        <v>182.6888888888889</v>
      </c>
      <c r="EJ43">
        <v>0.00500078</v>
      </c>
      <c r="EK43">
        <v>-13.07777777777778</v>
      </c>
      <c r="EL43">
        <v>-0.1888888888888889</v>
      </c>
      <c r="EM43">
        <v>35.63166666666667</v>
      </c>
      <c r="EN43">
        <v>39.65944444444445</v>
      </c>
      <c r="EO43">
        <v>37.69422222222222</v>
      </c>
      <c r="EP43">
        <v>40.15233333333333</v>
      </c>
      <c r="EQ43">
        <v>38.43044444444445</v>
      </c>
      <c r="ER43">
        <v>0</v>
      </c>
      <c r="ES43">
        <v>0</v>
      </c>
      <c r="ET43">
        <v>0</v>
      </c>
      <c r="EU43">
        <v>1758836876.7</v>
      </c>
      <c r="EV43">
        <v>0</v>
      </c>
      <c r="EW43">
        <v>182.5153846153846</v>
      </c>
      <c r="EX43">
        <v>4.977777574158704</v>
      </c>
      <c r="EY43">
        <v>-3.620512427304216</v>
      </c>
      <c r="EZ43">
        <v>-15.46538461538462</v>
      </c>
      <c r="FA43">
        <v>15</v>
      </c>
      <c r="FB43">
        <v>0</v>
      </c>
      <c r="FC43" t="s">
        <v>424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1.326832</v>
      </c>
      <c r="FP43">
        <v>-0.2779233771106942</v>
      </c>
      <c r="FQ43">
        <v>0.05164811125297807</v>
      </c>
      <c r="FR43">
        <v>1</v>
      </c>
      <c r="FS43">
        <v>181.8352941176471</v>
      </c>
      <c r="FT43">
        <v>11.75248265267161</v>
      </c>
      <c r="FU43">
        <v>6.089280955954787</v>
      </c>
      <c r="FV43">
        <v>0</v>
      </c>
      <c r="FW43">
        <v>0.08084913475</v>
      </c>
      <c r="FX43">
        <v>0.6100331161350845</v>
      </c>
      <c r="FY43">
        <v>0.06138918214336415</v>
      </c>
      <c r="FZ43">
        <v>0</v>
      </c>
      <c r="GA43">
        <v>1</v>
      </c>
      <c r="GB43">
        <v>3</v>
      </c>
      <c r="GC43" t="s">
        <v>425</v>
      </c>
      <c r="GD43">
        <v>3.1029</v>
      </c>
      <c r="GE43">
        <v>2.72491</v>
      </c>
      <c r="GF43">
        <v>0.08847049999999999</v>
      </c>
      <c r="GG43">
        <v>0.0880754</v>
      </c>
      <c r="GH43">
        <v>0.106258</v>
      </c>
      <c r="GI43">
        <v>0.107237</v>
      </c>
      <c r="GJ43">
        <v>23815</v>
      </c>
      <c r="GK43">
        <v>21648.4</v>
      </c>
      <c r="GL43">
        <v>26690.7</v>
      </c>
      <c r="GM43">
        <v>23961.5</v>
      </c>
      <c r="GN43">
        <v>38167.6</v>
      </c>
      <c r="GO43">
        <v>31614.4</v>
      </c>
      <c r="GP43">
        <v>46607.2</v>
      </c>
      <c r="GQ43">
        <v>37900.5</v>
      </c>
      <c r="GR43">
        <v>1.86585</v>
      </c>
      <c r="GS43">
        <v>1.87598</v>
      </c>
      <c r="GT43">
        <v>0.0987053</v>
      </c>
      <c r="GU43">
        <v>0</v>
      </c>
      <c r="GV43">
        <v>28.4102</v>
      </c>
      <c r="GW43">
        <v>999.9</v>
      </c>
      <c r="GX43">
        <v>52.4</v>
      </c>
      <c r="GY43">
        <v>31.5</v>
      </c>
      <c r="GZ43">
        <v>26.8487</v>
      </c>
      <c r="HA43">
        <v>61.3736</v>
      </c>
      <c r="HB43">
        <v>18.6579</v>
      </c>
      <c r="HC43">
        <v>1</v>
      </c>
      <c r="HD43">
        <v>0.135945</v>
      </c>
      <c r="HE43">
        <v>-1.21122</v>
      </c>
      <c r="HF43">
        <v>20.2933</v>
      </c>
      <c r="HG43">
        <v>5.21774</v>
      </c>
      <c r="HH43">
        <v>11.98</v>
      </c>
      <c r="HI43">
        <v>4.9654</v>
      </c>
      <c r="HJ43">
        <v>3.27585</v>
      </c>
      <c r="HK43">
        <v>9999</v>
      </c>
      <c r="HL43">
        <v>9999</v>
      </c>
      <c r="HM43">
        <v>9999</v>
      </c>
      <c r="HN43">
        <v>8.199999999999999</v>
      </c>
      <c r="HO43">
        <v>1.86391</v>
      </c>
      <c r="HP43">
        <v>1.86005</v>
      </c>
      <c r="HQ43">
        <v>1.85837</v>
      </c>
      <c r="HR43">
        <v>1.85974</v>
      </c>
      <c r="HS43">
        <v>1.85988</v>
      </c>
      <c r="HT43">
        <v>1.85835</v>
      </c>
      <c r="HU43">
        <v>1.85743</v>
      </c>
      <c r="HV43">
        <v>1.85232</v>
      </c>
      <c r="HW43">
        <v>0</v>
      </c>
      <c r="HX43">
        <v>0</v>
      </c>
      <c r="HY43">
        <v>0</v>
      </c>
      <c r="HZ43">
        <v>0</v>
      </c>
      <c r="IA43" t="s">
        <v>426</v>
      </c>
      <c r="IB43" t="s">
        <v>427</v>
      </c>
      <c r="IC43" t="s">
        <v>428</v>
      </c>
      <c r="ID43" t="s">
        <v>428</v>
      </c>
      <c r="IE43" t="s">
        <v>428</v>
      </c>
      <c r="IF43" t="s">
        <v>428</v>
      </c>
      <c r="IG43">
        <v>0</v>
      </c>
      <c r="IH43">
        <v>100</v>
      </c>
      <c r="II43">
        <v>100</v>
      </c>
      <c r="IJ43">
        <v>-1.32</v>
      </c>
      <c r="IK43">
        <v>0.3137</v>
      </c>
      <c r="IL43">
        <v>-1.085747647868322</v>
      </c>
      <c r="IM43">
        <v>-0.001141660950335919</v>
      </c>
      <c r="IN43">
        <v>1.556549255047457E-06</v>
      </c>
      <c r="IO43">
        <v>-3.845636065895205E-10</v>
      </c>
      <c r="IP43">
        <v>0.01562767363184709</v>
      </c>
      <c r="IQ43">
        <v>0.001629169780553792</v>
      </c>
      <c r="IR43">
        <v>0.0005448488767950686</v>
      </c>
      <c r="IS43">
        <v>-2.599574200195059E-06</v>
      </c>
      <c r="IT43">
        <v>2</v>
      </c>
      <c r="IU43">
        <v>2011</v>
      </c>
      <c r="IV43">
        <v>1</v>
      </c>
      <c r="IW43">
        <v>26</v>
      </c>
      <c r="IX43">
        <v>197454.6</v>
      </c>
      <c r="IY43">
        <v>197454.8</v>
      </c>
      <c r="IZ43">
        <v>1.13647</v>
      </c>
      <c r="JA43">
        <v>2.61108</v>
      </c>
      <c r="JB43">
        <v>1.49658</v>
      </c>
      <c r="JC43">
        <v>2.35107</v>
      </c>
      <c r="JD43">
        <v>1.54785</v>
      </c>
      <c r="JE43">
        <v>2.35352</v>
      </c>
      <c r="JF43">
        <v>35.4291</v>
      </c>
      <c r="JG43">
        <v>24.1926</v>
      </c>
      <c r="JH43">
        <v>18</v>
      </c>
      <c r="JI43">
        <v>481.604</v>
      </c>
      <c r="JJ43">
        <v>503.127</v>
      </c>
      <c r="JK43">
        <v>30.338</v>
      </c>
      <c r="JL43">
        <v>29.0253</v>
      </c>
      <c r="JM43">
        <v>29.9999</v>
      </c>
      <c r="JN43">
        <v>29.2743</v>
      </c>
      <c r="JO43">
        <v>29.2757</v>
      </c>
      <c r="JP43">
        <v>22.858</v>
      </c>
      <c r="JQ43">
        <v>18.1176</v>
      </c>
      <c r="JR43">
        <v>96.18340000000001</v>
      </c>
      <c r="JS43">
        <v>30.3368</v>
      </c>
      <c r="JT43">
        <v>420</v>
      </c>
      <c r="JU43">
        <v>23.3534</v>
      </c>
      <c r="JV43">
        <v>101.903</v>
      </c>
      <c r="JW43">
        <v>91.4104</v>
      </c>
    </row>
    <row r="44" spans="1:283">
      <c r="A44">
        <v>26</v>
      </c>
      <c r="B44">
        <v>1758836883.6</v>
      </c>
      <c r="C44">
        <v>50</v>
      </c>
      <c r="D44" t="s">
        <v>480</v>
      </c>
      <c r="E44" t="s">
        <v>481</v>
      </c>
      <c r="F44">
        <v>5</v>
      </c>
      <c r="G44" t="s">
        <v>421</v>
      </c>
      <c r="H44">
        <v>1758836880.6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422</v>
      </c>
      <c r="AL44" t="s">
        <v>422</v>
      </c>
      <c r="AM44">
        <v>0</v>
      </c>
      <c r="AN44">
        <v>0</v>
      </c>
      <c r="AO44">
        <f>1-AM44/AN44</f>
        <v>0</v>
      </c>
      <c r="AP44">
        <v>0</v>
      </c>
      <c r="AQ44" t="s">
        <v>422</v>
      </c>
      <c r="AR44" t="s">
        <v>422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2.7</v>
      </c>
      <c r="CZ44">
        <v>0.5</v>
      </c>
      <c r="DA44" t="s">
        <v>423</v>
      </c>
      <c r="DB44">
        <v>2</v>
      </c>
      <c r="DC44">
        <v>1758836880.6</v>
      </c>
      <c r="DD44">
        <v>421.2988888888889</v>
      </c>
      <c r="DE44">
        <v>419.9223333333333</v>
      </c>
      <c r="DF44">
        <v>23.50057777777778</v>
      </c>
      <c r="DG44">
        <v>23.3435</v>
      </c>
      <c r="DH44">
        <v>422.6181111111111</v>
      </c>
      <c r="DI44">
        <v>23.18664444444444</v>
      </c>
      <c r="DJ44">
        <v>500.0116666666666</v>
      </c>
      <c r="DK44">
        <v>90.59714444444444</v>
      </c>
      <c r="DL44">
        <v>0.0667455</v>
      </c>
      <c r="DM44">
        <v>29.97491111111111</v>
      </c>
      <c r="DN44">
        <v>30.01465555555555</v>
      </c>
      <c r="DO44">
        <v>999.9000000000001</v>
      </c>
      <c r="DP44">
        <v>0</v>
      </c>
      <c r="DQ44">
        <v>0</v>
      </c>
      <c r="DR44">
        <v>9999.016666666666</v>
      </c>
      <c r="DS44">
        <v>0</v>
      </c>
      <c r="DT44">
        <v>3.695632222222223</v>
      </c>
      <c r="DU44">
        <v>1.376661111111111</v>
      </c>
      <c r="DV44">
        <v>431.4378888888889</v>
      </c>
      <c r="DW44">
        <v>429.959111111111</v>
      </c>
      <c r="DX44">
        <v>0.157069</v>
      </c>
      <c r="DY44">
        <v>419.9223333333333</v>
      </c>
      <c r="DZ44">
        <v>23.3435</v>
      </c>
      <c r="EA44">
        <v>2.129084444444445</v>
      </c>
      <c r="EB44">
        <v>2.114854444444445</v>
      </c>
      <c r="EC44">
        <v>18.43846666666667</v>
      </c>
      <c r="ED44">
        <v>18.33148888888889</v>
      </c>
      <c r="EE44">
        <v>0.00500078</v>
      </c>
      <c r="EF44">
        <v>0</v>
      </c>
      <c r="EG44">
        <v>0</v>
      </c>
      <c r="EH44">
        <v>0</v>
      </c>
      <c r="EI44">
        <v>183.4666666666667</v>
      </c>
      <c r="EJ44">
        <v>0.00500078</v>
      </c>
      <c r="EK44">
        <v>-17.04444444444444</v>
      </c>
      <c r="EL44">
        <v>-0.1000000000000001</v>
      </c>
      <c r="EM44">
        <v>35.61066666666667</v>
      </c>
      <c r="EN44">
        <v>39.59688888888888</v>
      </c>
      <c r="EO44">
        <v>37.93033333333333</v>
      </c>
      <c r="EP44">
        <v>40.09</v>
      </c>
      <c r="EQ44">
        <v>38.41644444444444</v>
      </c>
      <c r="ER44">
        <v>0</v>
      </c>
      <c r="ES44">
        <v>0</v>
      </c>
      <c r="ET44">
        <v>0</v>
      </c>
      <c r="EU44">
        <v>1758836879.1</v>
      </c>
      <c r="EV44">
        <v>0</v>
      </c>
      <c r="EW44">
        <v>181.9461538461538</v>
      </c>
      <c r="EX44">
        <v>-0.9162395227750955</v>
      </c>
      <c r="EY44">
        <v>-6.393162055833809</v>
      </c>
      <c r="EZ44">
        <v>-15.76153846153846</v>
      </c>
      <c r="FA44">
        <v>15</v>
      </c>
      <c r="FB44">
        <v>0</v>
      </c>
      <c r="FC44" t="s">
        <v>424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1.334501219512195</v>
      </c>
      <c r="FP44">
        <v>-0.03445567944250948</v>
      </c>
      <c r="FQ44">
        <v>0.06238878707084573</v>
      </c>
      <c r="FR44">
        <v>1</v>
      </c>
      <c r="FS44">
        <v>182.2</v>
      </c>
      <c r="FT44">
        <v>11.3124521423576</v>
      </c>
      <c r="FU44">
        <v>5.544950007730937</v>
      </c>
      <c r="FV44">
        <v>0</v>
      </c>
      <c r="FW44">
        <v>0.08808512243902439</v>
      </c>
      <c r="FX44">
        <v>0.5710172397909407</v>
      </c>
      <c r="FY44">
        <v>0.06023069994668556</v>
      </c>
      <c r="FZ44">
        <v>0</v>
      </c>
      <c r="GA44">
        <v>1</v>
      </c>
      <c r="GB44">
        <v>3</v>
      </c>
      <c r="GC44" t="s">
        <v>425</v>
      </c>
      <c r="GD44">
        <v>3.10301</v>
      </c>
      <c r="GE44">
        <v>2.7249</v>
      </c>
      <c r="GF44">
        <v>0.0884673</v>
      </c>
      <c r="GG44">
        <v>0.08807860000000001</v>
      </c>
      <c r="GH44">
        <v>0.106232</v>
      </c>
      <c r="GI44">
        <v>0.107312</v>
      </c>
      <c r="GJ44">
        <v>23815</v>
      </c>
      <c r="GK44">
        <v>21648.3</v>
      </c>
      <c r="GL44">
        <v>26690.6</v>
      </c>
      <c r="GM44">
        <v>23961.5</v>
      </c>
      <c r="GN44">
        <v>38168.8</v>
      </c>
      <c r="GO44">
        <v>31611.6</v>
      </c>
      <c r="GP44">
        <v>46607.3</v>
      </c>
      <c r="GQ44">
        <v>37900.4</v>
      </c>
      <c r="GR44">
        <v>1.86593</v>
      </c>
      <c r="GS44">
        <v>1.87605</v>
      </c>
      <c r="GT44">
        <v>0.0988171</v>
      </c>
      <c r="GU44">
        <v>0</v>
      </c>
      <c r="GV44">
        <v>28.4114</v>
      </c>
      <c r="GW44">
        <v>999.9</v>
      </c>
      <c r="GX44">
        <v>52.4</v>
      </c>
      <c r="GY44">
        <v>31.5</v>
      </c>
      <c r="GZ44">
        <v>26.8455</v>
      </c>
      <c r="HA44">
        <v>60.9936</v>
      </c>
      <c r="HB44">
        <v>18.6458</v>
      </c>
      <c r="HC44">
        <v>1</v>
      </c>
      <c r="HD44">
        <v>0.135937</v>
      </c>
      <c r="HE44">
        <v>-1.21692</v>
      </c>
      <c r="HF44">
        <v>20.2933</v>
      </c>
      <c r="HG44">
        <v>5.21774</v>
      </c>
      <c r="HH44">
        <v>11.98</v>
      </c>
      <c r="HI44">
        <v>4.96535</v>
      </c>
      <c r="HJ44">
        <v>3.27588</v>
      </c>
      <c r="HK44">
        <v>9999</v>
      </c>
      <c r="HL44">
        <v>9999</v>
      </c>
      <c r="HM44">
        <v>9999</v>
      </c>
      <c r="HN44">
        <v>8.199999999999999</v>
      </c>
      <c r="HO44">
        <v>1.8639</v>
      </c>
      <c r="HP44">
        <v>1.86005</v>
      </c>
      <c r="HQ44">
        <v>1.85837</v>
      </c>
      <c r="HR44">
        <v>1.85974</v>
      </c>
      <c r="HS44">
        <v>1.85988</v>
      </c>
      <c r="HT44">
        <v>1.85836</v>
      </c>
      <c r="HU44">
        <v>1.85741</v>
      </c>
      <c r="HV44">
        <v>1.85232</v>
      </c>
      <c r="HW44">
        <v>0</v>
      </c>
      <c r="HX44">
        <v>0</v>
      </c>
      <c r="HY44">
        <v>0</v>
      </c>
      <c r="HZ44">
        <v>0</v>
      </c>
      <c r="IA44" t="s">
        <v>426</v>
      </c>
      <c r="IB44" t="s">
        <v>427</v>
      </c>
      <c r="IC44" t="s">
        <v>428</v>
      </c>
      <c r="ID44" t="s">
        <v>428</v>
      </c>
      <c r="IE44" t="s">
        <v>428</v>
      </c>
      <c r="IF44" t="s">
        <v>428</v>
      </c>
      <c r="IG44">
        <v>0</v>
      </c>
      <c r="IH44">
        <v>100</v>
      </c>
      <c r="II44">
        <v>100</v>
      </c>
      <c r="IJ44">
        <v>-1.319</v>
      </c>
      <c r="IK44">
        <v>0.3135</v>
      </c>
      <c r="IL44">
        <v>-1.085747647868322</v>
      </c>
      <c r="IM44">
        <v>-0.001141660950335919</v>
      </c>
      <c r="IN44">
        <v>1.556549255047457E-06</v>
      </c>
      <c r="IO44">
        <v>-3.845636065895205E-10</v>
      </c>
      <c r="IP44">
        <v>0.01562767363184709</v>
      </c>
      <c r="IQ44">
        <v>0.001629169780553792</v>
      </c>
      <c r="IR44">
        <v>0.0005448488767950686</v>
      </c>
      <c r="IS44">
        <v>-2.599574200195059E-06</v>
      </c>
      <c r="IT44">
        <v>2</v>
      </c>
      <c r="IU44">
        <v>2011</v>
      </c>
      <c r="IV44">
        <v>1</v>
      </c>
      <c r="IW44">
        <v>26</v>
      </c>
      <c r="IX44">
        <v>197454.6</v>
      </c>
      <c r="IY44">
        <v>197454.8</v>
      </c>
      <c r="IZ44">
        <v>1.13647</v>
      </c>
      <c r="JA44">
        <v>2.60376</v>
      </c>
      <c r="JB44">
        <v>1.49658</v>
      </c>
      <c r="JC44">
        <v>2.35107</v>
      </c>
      <c r="JD44">
        <v>1.54907</v>
      </c>
      <c r="JE44">
        <v>2.42798</v>
      </c>
      <c r="JF44">
        <v>35.4291</v>
      </c>
      <c r="JG44">
        <v>24.2013</v>
      </c>
      <c r="JH44">
        <v>18</v>
      </c>
      <c r="JI44">
        <v>481.638</v>
      </c>
      <c r="JJ44">
        <v>503.167</v>
      </c>
      <c r="JK44">
        <v>30.3349</v>
      </c>
      <c r="JL44">
        <v>29.0241</v>
      </c>
      <c r="JM44">
        <v>29.9999</v>
      </c>
      <c r="JN44">
        <v>29.273</v>
      </c>
      <c r="JO44">
        <v>29.2744</v>
      </c>
      <c r="JP44">
        <v>22.8562</v>
      </c>
      <c r="JQ44">
        <v>18.1176</v>
      </c>
      <c r="JR44">
        <v>96.18340000000001</v>
      </c>
      <c r="JS44">
        <v>30.3368</v>
      </c>
      <c r="JT44">
        <v>420</v>
      </c>
      <c r="JU44">
        <v>23.3533</v>
      </c>
      <c r="JV44">
        <v>101.903</v>
      </c>
      <c r="JW44">
        <v>91.41030000000001</v>
      </c>
    </row>
    <row r="45" spans="1:283">
      <c r="A45">
        <v>27</v>
      </c>
      <c r="B45">
        <v>1758836885.6</v>
      </c>
      <c r="C45">
        <v>52</v>
      </c>
      <c r="D45" t="s">
        <v>482</v>
      </c>
      <c r="E45" t="s">
        <v>483</v>
      </c>
      <c r="F45">
        <v>5</v>
      </c>
      <c r="G45" t="s">
        <v>421</v>
      </c>
      <c r="H45">
        <v>1758836882.6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422</v>
      </c>
      <c r="AL45" t="s">
        <v>422</v>
      </c>
      <c r="AM45">
        <v>0</v>
      </c>
      <c r="AN45">
        <v>0</v>
      </c>
      <c r="AO45">
        <f>1-AM45/AN45</f>
        <v>0</v>
      </c>
      <c r="AP45">
        <v>0</v>
      </c>
      <c r="AQ45" t="s">
        <v>422</v>
      </c>
      <c r="AR45" t="s">
        <v>422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2.7</v>
      </c>
      <c r="CZ45">
        <v>0.5</v>
      </c>
      <c r="DA45" t="s">
        <v>423</v>
      </c>
      <c r="DB45">
        <v>2</v>
      </c>
      <c r="DC45">
        <v>1758836882.6</v>
      </c>
      <c r="DD45">
        <v>421.3053333333334</v>
      </c>
      <c r="DE45">
        <v>419.9052222222222</v>
      </c>
      <c r="DF45">
        <v>23.48923333333333</v>
      </c>
      <c r="DG45">
        <v>23.3572</v>
      </c>
      <c r="DH45">
        <v>422.6244444444444</v>
      </c>
      <c r="DI45">
        <v>23.17554444444444</v>
      </c>
      <c r="DJ45">
        <v>500.0068888888889</v>
      </c>
      <c r="DK45">
        <v>90.59662222222222</v>
      </c>
      <c r="DL45">
        <v>0.06678271111111111</v>
      </c>
      <c r="DM45">
        <v>29.97477777777777</v>
      </c>
      <c r="DN45">
        <v>30.01823333333333</v>
      </c>
      <c r="DO45">
        <v>999.9000000000001</v>
      </c>
      <c r="DP45">
        <v>0</v>
      </c>
      <c r="DQ45">
        <v>0</v>
      </c>
      <c r="DR45">
        <v>9997.21111111111</v>
      </c>
      <c r="DS45">
        <v>0</v>
      </c>
      <c r="DT45">
        <v>3.700692222222222</v>
      </c>
      <c r="DU45">
        <v>1.400087777777778</v>
      </c>
      <c r="DV45">
        <v>431.4393333333334</v>
      </c>
      <c r="DW45">
        <v>429.9477777777777</v>
      </c>
      <c r="DX45">
        <v>0.1320328888888889</v>
      </c>
      <c r="DY45">
        <v>419.9052222222222</v>
      </c>
      <c r="DZ45">
        <v>23.3572</v>
      </c>
      <c r="EA45">
        <v>2.128043333333333</v>
      </c>
      <c r="EB45">
        <v>2.116082222222222</v>
      </c>
      <c r="EC45">
        <v>18.43067777777778</v>
      </c>
      <c r="ED45">
        <v>18.34075555555556</v>
      </c>
      <c r="EE45">
        <v>0.00500078</v>
      </c>
      <c r="EF45">
        <v>0</v>
      </c>
      <c r="EG45">
        <v>0</v>
      </c>
      <c r="EH45">
        <v>0</v>
      </c>
      <c r="EI45">
        <v>181.4444444444445</v>
      </c>
      <c r="EJ45">
        <v>0.00500078</v>
      </c>
      <c r="EK45">
        <v>-18.76666666666667</v>
      </c>
      <c r="EL45">
        <v>-0.3444444444444444</v>
      </c>
      <c r="EM45">
        <v>35.60366666666667</v>
      </c>
      <c r="EN45">
        <v>39.55522222222222</v>
      </c>
      <c r="EO45">
        <v>38.15255555555555</v>
      </c>
      <c r="EP45">
        <v>40.04133333333333</v>
      </c>
      <c r="EQ45">
        <v>38.35388888888889</v>
      </c>
      <c r="ER45">
        <v>0</v>
      </c>
      <c r="ES45">
        <v>0</v>
      </c>
      <c r="ET45">
        <v>0</v>
      </c>
      <c r="EU45">
        <v>1758836880.9</v>
      </c>
      <c r="EV45">
        <v>0</v>
      </c>
      <c r="EW45">
        <v>182.06</v>
      </c>
      <c r="EX45">
        <v>-15.80000051229385</v>
      </c>
      <c r="EY45">
        <v>-0.7384610288006814</v>
      </c>
      <c r="EZ45">
        <v>-15.528</v>
      </c>
      <c r="FA45">
        <v>15</v>
      </c>
      <c r="FB45">
        <v>0</v>
      </c>
      <c r="FC45" t="s">
        <v>424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1.33530275</v>
      </c>
      <c r="FP45">
        <v>0.1188759849906169</v>
      </c>
      <c r="FQ45">
        <v>0.06734102802109201</v>
      </c>
      <c r="FR45">
        <v>1</v>
      </c>
      <c r="FS45">
        <v>182.0911764705882</v>
      </c>
      <c r="FT45">
        <v>0.5454544803274708</v>
      </c>
      <c r="FU45">
        <v>5.924642835949187</v>
      </c>
      <c r="FV45">
        <v>1</v>
      </c>
      <c r="FW45">
        <v>0.1028111575</v>
      </c>
      <c r="FX45">
        <v>0.4116119290806754</v>
      </c>
      <c r="FY45">
        <v>0.05120499213678725</v>
      </c>
      <c r="FZ45">
        <v>0</v>
      </c>
      <c r="GA45">
        <v>2</v>
      </c>
      <c r="GB45">
        <v>3</v>
      </c>
      <c r="GC45" t="s">
        <v>435</v>
      </c>
      <c r="GD45">
        <v>3.10304</v>
      </c>
      <c r="GE45">
        <v>2.72475</v>
      </c>
      <c r="GF45">
        <v>0.0884624</v>
      </c>
      <c r="GG45">
        <v>0.088099</v>
      </c>
      <c r="GH45">
        <v>0.10623</v>
      </c>
      <c r="GI45">
        <v>0.107331</v>
      </c>
      <c r="GJ45">
        <v>23815.2</v>
      </c>
      <c r="GK45">
        <v>21647.9</v>
      </c>
      <c r="GL45">
        <v>26690.6</v>
      </c>
      <c r="GM45">
        <v>23961.5</v>
      </c>
      <c r="GN45">
        <v>38169.2</v>
      </c>
      <c r="GO45">
        <v>31610.9</v>
      </c>
      <c r="GP45">
        <v>46607.6</v>
      </c>
      <c r="GQ45">
        <v>37900.4</v>
      </c>
      <c r="GR45">
        <v>1.86585</v>
      </c>
      <c r="GS45">
        <v>1.87585</v>
      </c>
      <c r="GT45">
        <v>0.09837750000000001</v>
      </c>
      <c r="GU45">
        <v>0</v>
      </c>
      <c r="GV45">
        <v>28.4126</v>
      </c>
      <c r="GW45">
        <v>999.9</v>
      </c>
      <c r="GX45">
        <v>52.4</v>
      </c>
      <c r="GY45">
        <v>31.5</v>
      </c>
      <c r="GZ45">
        <v>26.848</v>
      </c>
      <c r="HA45">
        <v>61.4236</v>
      </c>
      <c r="HB45">
        <v>18.7861</v>
      </c>
      <c r="HC45">
        <v>1</v>
      </c>
      <c r="HD45">
        <v>0.135932</v>
      </c>
      <c r="HE45">
        <v>-1.19904</v>
      </c>
      <c r="HF45">
        <v>20.2935</v>
      </c>
      <c r="HG45">
        <v>5.21759</v>
      </c>
      <c r="HH45">
        <v>11.98</v>
      </c>
      <c r="HI45">
        <v>4.9653</v>
      </c>
      <c r="HJ45">
        <v>3.276</v>
      </c>
      <c r="HK45">
        <v>9999</v>
      </c>
      <c r="HL45">
        <v>9999</v>
      </c>
      <c r="HM45">
        <v>9999</v>
      </c>
      <c r="HN45">
        <v>8.199999999999999</v>
      </c>
      <c r="HO45">
        <v>1.86389</v>
      </c>
      <c r="HP45">
        <v>1.86005</v>
      </c>
      <c r="HQ45">
        <v>1.85837</v>
      </c>
      <c r="HR45">
        <v>1.85974</v>
      </c>
      <c r="HS45">
        <v>1.85987</v>
      </c>
      <c r="HT45">
        <v>1.85837</v>
      </c>
      <c r="HU45">
        <v>1.85741</v>
      </c>
      <c r="HV45">
        <v>1.85231</v>
      </c>
      <c r="HW45">
        <v>0</v>
      </c>
      <c r="HX45">
        <v>0</v>
      </c>
      <c r="HY45">
        <v>0</v>
      </c>
      <c r="HZ45">
        <v>0</v>
      </c>
      <c r="IA45" t="s">
        <v>426</v>
      </c>
      <c r="IB45" t="s">
        <v>427</v>
      </c>
      <c r="IC45" t="s">
        <v>428</v>
      </c>
      <c r="ID45" t="s">
        <v>428</v>
      </c>
      <c r="IE45" t="s">
        <v>428</v>
      </c>
      <c r="IF45" t="s">
        <v>428</v>
      </c>
      <c r="IG45">
        <v>0</v>
      </c>
      <c r="IH45">
        <v>100</v>
      </c>
      <c r="II45">
        <v>100</v>
      </c>
      <c r="IJ45">
        <v>-1.319</v>
      </c>
      <c r="IK45">
        <v>0.3135</v>
      </c>
      <c r="IL45">
        <v>-1.085747647868322</v>
      </c>
      <c r="IM45">
        <v>-0.001141660950335919</v>
      </c>
      <c r="IN45">
        <v>1.556549255047457E-06</v>
      </c>
      <c r="IO45">
        <v>-3.845636065895205E-10</v>
      </c>
      <c r="IP45">
        <v>0.01562767363184709</v>
      </c>
      <c r="IQ45">
        <v>0.001629169780553792</v>
      </c>
      <c r="IR45">
        <v>0.0005448488767950686</v>
      </c>
      <c r="IS45">
        <v>-2.599574200195059E-06</v>
      </c>
      <c r="IT45">
        <v>2</v>
      </c>
      <c r="IU45">
        <v>2011</v>
      </c>
      <c r="IV45">
        <v>1</v>
      </c>
      <c r="IW45">
        <v>26</v>
      </c>
      <c r="IX45">
        <v>197454.7</v>
      </c>
      <c r="IY45">
        <v>197454.9</v>
      </c>
      <c r="IZ45">
        <v>1.13647</v>
      </c>
      <c r="JA45">
        <v>2.60132</v>
      </c>
      <c r="JB45">
        <v>1.49658</v>
      </c>
      <c r="JC45">
        <v>2.35107</v>
      </c>
      <c r="JD45">
        <v>1.54907</v>
      </c>
      <c r="JE45">
        <v>2.48657</v>
      </c>
      <c r="JF45">
        <v>35.4291</v>
      </c>
      <c r="JG45">
        <v>24.2013</v>
      </c>
      <c r="JH45">
        <v>18</v>
      </c>
      <c r="JI45">
        <v>481.584</v>
      </c>
      <c r="JJ45">
        <v>503.023</v>
      </c>
      <c r="JK45">
        <v>30.3322</v>
      </c>
      <c r="JL45">
        <v>29.0228</v>
      </c>
      <c r="JM45">
        <v>29.9999</v>
      </c>
      <c r="JN45">
        <v>29.2718</v>
      </c>
      <c r="JO45">
        <v>29.2734</v>
      </c>
      <c r="JP45">
        <v>22.855</v>
      </c>
      <c r="JQ45">
        <v>18.1176</v>
      </c>
      <c r="JR45">
        <v>96.56440000000001</v>
      </c>
      <c r="JS45">
        <v>30.3183</v>
      </c>
      <c r="JT45">
        <v>420</v>
      </c>
      <c r="JU45">
        <v>23.3527</v>
      </c>
      <c r="JV45">
        <v>101.904</v>
      </c>
      <c r="JW45">
        <v>91.4102</v>
      </c>
    </row>
    <row r="46" spans="1:283">
      <c r="A46">
        <v>28</v>
      </c>
      <c r="B46">
        <v>1758836887.6</v>
      </c>
      <c r="C46">
        <v>54</v>
      </c>
      <c r="D46" t="s">
        <v>484</v>
      </c>
      <c r="E46" t="s">
        <v>485</v>
      </c>
      <c r="F46">
        <v>5</v>
      </c>
      <c r="G46" t="s">
        <v>421</v>
      </c>
      <c r="H46">
        <v>1758836884.6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422</v>
      </c>
      <c r="AL46" t="s">
        <v>422</v>
      </c>
      <c r="AM46">
        <v>0</v>
      </c>
      <c r="AN46">
        <v>0</v>
      </c>
      <c r="AO46">
        <f>1-AM46/AN46</f>
        <v>0</v>
      </c>
      <c r="AP46">
        <v>0</v>
      </c>
      <c r="AQ46" t="s">
        <v>422</v>
      </c>
      <c r="AR46" t="s">
        <v>422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2.7</v>
      </c>
      <c r="CZ46">
        <v>0.5</v>
      </c>
      <c r="DA46" t="s">
        <v>423</v>
      </c>
      <c r="DB46">
        <v>2</v>
      </c>
      <c r="DC46">
        <v>1758836884.6</v>
      </c>
      <c r="DD46">
        <v>421.2962222222222</v>
      </c>
      <c r="DE46">
        <v>419.9469999999999</v>
      </c>
      <c r="DF46">
        <v>23.48373333333333</v>
      </c>
      <c r="DG46">
        <v>23.37024444444445</v>
      </c>
      <c r="DH46">
        <v>422.6154444444444</v>
      </c>
      <c r="DI46">
        <v>23.17017777777778</v>
      </c>
      <c r="DJ46">
        <v>499.9887777777778</v>
      </c>
      <c r="DK46">
        <v>90.59626666666666</v>
      </c>
      <c r="DL46">
        <v>0.06675466666666666</v>
      </c>
      <c r="DM46">
        <v>29.97445555555556</v>
      </c>
      <c r="DN46">
        <v>30.01653333333334</v>
      </c>
      <c r="DO46">
        <v>999.9000000000001</v>
      </c>
      <c r="DP46">
        <v>0</v>
      </c>
      <c r="DQ46">
        <v>0</v>
      </c>
      <c r="DR46">
        <v>9999.427777777777</v>
      </c>
      <c r="DS46">
        <v>0</v>
      </c>
      <c r="DT46">
        <v>3.70356</v>
      </c>
      <c r="DU46">
        <v>1.349075555555556</v>
      </c>
      <c r="DV46">
        <v>431.4275555555556</v>
      </c>
      <c r="DW46">
        <v>429.9962222222223</v>
      </c>
      <c r="DX46">
        <v>0.1134974444444445</v>
      </c>
      <c r="DY46">
        <v>419.9469999999999</v>
      </c>
      <c r="DZ46">
        <v>23.37024444444445</v>
      </c>
      <c r="EA46">
        <v>2.127538888888889</v>
      </c>
      <c r="EB46">
        <v>2.117255555555556</v>
      </c>
      <c r="EC46">
        <v>18.42687777777778</v>
      </c>
      <c r="ED46">
        <v>18.34958888888889</v>
      </c>
      <c r="EE46">
        <v>0.00500078</v>
      </c>
      <c r="EF46">
        <v>0</v>
      </c>
      <c r="EG46">
        <v>0</v>
      </c>
      <c r="EH46">
        <v>0</v>
      </c>
      <c r="EI46">
        <v>178.8777777777778</v>
      </c>
      <c r="EJ46">
        <v>0.00500078</v>
      </c>
      <c r="EK46">
        <v>-15.71111111111111</v>
      </c>
      <c r="EL46">
        <v>-0.4444444444444444</v>
      </c>
      <c r="EM46">
        <v>35.60366666666667</v>
      </c>
      <c r="EN46">
        <v>39.51355555555555</v>
      </c>
      <c r="EO46">
        <v>38.06233333333333</v>
      </c>
      <c r="EP46">
        <v>39.99288888888889</v>
      </c>
      <c r="EQ46">
        <v>38.333</v>
      </c>
      <c r="ER46">
        <v>0</v>
      </c>
      <c r="ES46">
        <v>0</v>
      </c>
      <c r="ET46">
        <v>0</v>
      </c>
      <c r="EU46">
        <v>1758836882.7</v>
      </c>
      <c r="EV46">
        <v>0</v>
      </c>
      <c r="EW46">
        <v>181.0538461538461</v>
      </c>
      <c r="EX46">
        <v>-33.5042739364422</v>
      </c>
      <c r="EY46">
        <v>19.97948759675194</v>
      </c>
      <c r="EZ46">
        <v>-15.29230769230769</v>
      </c>
      <c r="FA46">
        <v>15</v>
      </c>
      <c r="FB46">
        <v>0</v>
      </c>
      <c r="FC46" t="s">
        <v>424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1.32600512195122</v>
      </c>
      <c r="FP46">
        <v>0.0682068292682925</v>
      </c>
      <c r="FQ46">
        <v>0.06821084782914294</v>
      </c>
      <c r="FR46">
        <v>1</v>
      </c>
      <c r="FS46">
        <v>181.3794117647059</v>
      </c>
      <c r="FT46">
        <v>-16.15737210620745</v>
      </c>
      <c r="FU46">
        <v>6.531722564069853</v>
      </c>
      <c r="FV46">
        <v>0</v>
      </c>
      <c r="FW46">
        <v>0.1068940097560976</v>
      </c>
      <c r="FX46">
        <v>0.3156655233449477</v>
      </c>
      <c r="FY46">
        <v>0.04734016262499401</v>
      </c>
      <c r="FZ46">
        <v>0</v>
      </c>
      <c r="GA46">
        <v>1</v>
      </c>
      <c r="GB46">
        <v>3</v>
      </c>
      <c r="GC46" t="s">
        <v>425</v>
      </c>
      <c r="GD46">
        <v>3.10289</v>
      </c>
      <c r="GE46">
        <v>2.72477</v>
      </c>
      <c r="GF46">
        <v>0.0884634</v>
      </c>
      <c r="GG46">
        <v>0.08810469999999999</v>
      </c>
      <c r="GH46">
        <v>0.106232</v>
      </c>
      <c r="GI46">
        <v>0.107326</v>
      </c>
      <c r="GJ46">
        <v>23815.1</v>
      </c>
      <c r="GK46">
        <v>21647.6</v>
      </c>
      <c r="GL46">
        <v>26690.6</v>
      </c>
      <c r="GM46">
        <v>23961.3</v>
      </c>
      <c r="GN46">
        <v>38169.1</v>
      </c>
      <c r="GO46">
        <v>31610.8</v>
      </c>
      <c r="GP46">
        <v>46607.6</v>
      </c>
      <c r="GQ46">
        <v>37900.1</v>
      </c>
      <c r="GR46">
        <v>1.8657</v>
      </c>
      <c r="GS46">
        <v>1.87593</v>
      </c>
      <c r="GT46">
        <v>0.09758029999999999</v>
      </c>
      <c r="GU46">
        <v>0</v>
      </c>
      <c r="GV46">
        <v>28.4138</v>
      </c>
      <c r="GW46">
        <v>999.9</v>
      </c>
      <c r="GX46">
        <v>52.4</v>
      </c>
      <c r="GY46">
        <v>31.5</v>
      </c>
      <c r="GZ46">
        <v>26.845</v>
      </c>
      <c r="HA46">
        <v>60.8336</v>
      </c>
      <c r="HB46">
        <v>18.9103</v>
      </c>
      <c r="HC46">
        <v>1</v>
      </c>
      <c r="HD46">
        <v>0.135854</v>
      </c>
      <c r="HE46">
        <v>-1.17611</v>
      </c>
      <c r="HF46">
        <v>20.2937</v>
      </c>
      <c r="HG46">
        <v>5.21744</v>
      </c>
      <c r="HH46">
        <v>11.98</v>
      </c>
      <c r="HI46">
        <v>4.96525</v>
      </c>
      <c r="HJ46">
        <v>3.276</v>
      </c>
      <c r="HK46">
        <v>9999</v>
      </c>
      <c r="HL46">
        <v>9999</v>
      </c>
      <c r="HM46">
        <v>9999</v>
      </c>
      <c r="HN46">
        <v>8.199999999999999</v>
      </c>
      <c r="HO46">
        <v>1.86389</v>
      </c>
      <c r="HP46">
        <v>1.86005</v>
      </c>
      <c r="HQ46">
        <v>1.85837</v>
      </c>
      <c r="HR46">
        <v>1.85974</v>
      </c>
      <c r="HS46">
        <v>1.85987</v>
      </c>
      <c r="HT46">
        <v>1.85837</v>
      </c>
      <c r="HU46">
        <v>1.85741</v>
      </c>
      <c r="HV46">
        <v>1.85231</v>
      </c>
      <c r="HW46">
        <v>0</v>
      </c>
      <c r="HX46">
        <v>0</v>
      </c>
      <c r="HY46">
        <v>0</v>
      </c>
      <c r="HZ46">
        <v>0</v>
      </c>
      <c r="IA46" t="s">
        <v>426</v>
      </c>
      <c r="IB46" t="s">
        <v>427</v>
      </c>
      <c r="IC46" t="s">
        <v>428</v>
      </c>
      <c r="ID46" t="s">
        <v>428</v>
      </c>
      <c r="IE46" t="s">
        <v>428</v>
      </c>
      <c r="IF46" t="s">
        <v>428</v>
      </c>
      <c r="IG46">
        <v>0</v>
      </c>
      <c r="IH46">
        <v>100</v>
      </c>
      <c r="II46">
        <v>100</v>
      </c>
      <c r="IJ46">
        <v>-1.319</v>
      </c>
      <c r="IK46">
        <v>0.3135</v>
      </c>
      <c r="IL46">
        <v>-1.085747647868322</v>
      </c>
      <c r="IM46">
        <v>-0.001141660950335919</v>
      </c>
      <c r="IN46">
        <v>1.556549255047457E-06</v>
      </c>
      <c r="IO46">
        <v>-3.845636065895205E-10</v>
      </c>
      <c r="IP46">
        <v>0.01562767363184709</v>
      </c>
      <c r="IQ46">
        <v>0.001629169780553792</v>
      </c>
      <c r="IR46">
        <v>0.0005448488767950686</v>
      </c>
      <c r="IS46">
        <v>-2.599574200195059E-06</v>
      </c>
      <c r="IT46">
        <v>2</v>
      </c>
      <c r="IU46">
        <v>2011</v>
      </c>
      <c r="IV46">
        <v>1</v>
      </c>
      <c r="IW46">
        <v>26</v>
      </c>
      <c r="IX46">
        <v>197454.7</v>
      </c>
      <c r="IY46">
        <v>197454.9</v>
      </c>
      <c r="IZ46">
        <v>1.13647</v>
      </c>
      <c r="JA46">
        <v>2.60986</v>
      </c>
      <c r="JB46">
        <v>1.49658</v>
      </c>
      <c r="JC46">
        <v>2.35107</v>
      </c>
      <c r="JD46">
        <v>1.54907</v>
      </c>
      <c r="JE46">
        <v>2.48657</v>
      </c>
      <c r="JF46">
        <v>35.4291</v>
      </c>
      <c r="JG46">
        <v>24.2013</v>
      </c>
      <c r="JH46">
        <v>18</v>
      </c>
      <c r="JI46">
        <v>481.492</v>
      </c>
      <c r="JJ46">
        <v>503.067</v>
      </c>
      <c r="JK46">
        <v>30.3263</v>
      </c>
      <c r="JL46">
        <v>29.0216</v>
      </c>
      <c r="JM46">
        <v>29.9998</v>
      </c>
      <c r="JN46">
        <v>29.2711</v>
      </c>
      <c r="JO46">
        <v>29.2725</v>
      </c>
      <c r="JP46">
        <v>22.8552</v>
      </c>
      <c r="JQ46">
        <v>18.1176</v>
      </c>
      <c r="JR46">
        <v>96.56440000000001</v>
      </c>
      <c r="JS46">
        <v>30.3183</v>
      </c>
      <c r="JT46">
        <v>420</v>
      </c>
      <c r="JU46">
        <v>23.3528</v>
      </c>
      <c r="JV46">
        <v>101.904</v>
      </c>
      <c r="JW46">
        <v>91.4096</v>
      </c>
    </row>
    <row r="47" spans="1:283">
      <c r="A47">
        <v>29</v>
      </c>
      <c r="B47">
        <v>1758836889.6</v>
      </c>
      <c r="C47">
        <v>56</v>
      </c>
      <c r="D47" t="s">
        <v>486</v>
      </c>
      <c r="E47" t="s">
        <v>487</v>
      </c>
      <c r="F47">
        <v>5</v>
      </c>
      <c r="G47" t="s">
        <v>421</v>
      </c>
      <c r="H47">
        <v>1758836886.6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422</v>
      </c>
      <c r="AL47" t="s">
        <v>422</v>
      </c>
      <c r="AM47">
        <v>0</v>
      </c>
      <c r="AN47">
        <v>0</v>
      </c>
      <c r="AO47">
        <f>1-AM47/AN47</f>
        <v>0</v>
      </c>
      <c r="AP47">
        <v>0</v>
      </c>
      <c r="AQ47" t="s">
        <v>422</v>
      </c>
      <c r="AR47" t="s">
        <v>422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2.7</v>
      </c>
      <c r="CZ47">
        <v>0.5</v>
      </c>
      <c r="DA47" t="s">
        <v>423</v>
      </c>
      <c r="DB47">
        <v>2</v>
      </c>
      <c r="DC47">
        <v>1758836886.6</v>
      </c>
      <c r="DD47">
        <v>421.2871111111111</v>
      </c>
      <c r="DE47">
        <v>420.0046666666666</v>
      </c>
      <c r="DF47">
        <v>23.4824</v>
      </c>
      <c r="DG47">
        <v>23.37495555555556</v>
      </c>
      <c r="DH47">
        <v>422.6062222222222</v>
      </c>
      <c r="DI47">
        <v>23.16888888888889</v>
      </c>
      <c r="DJ47">
        <v>500.0235555555555</v>
      </c>
      <c r="DK47">
        <v>90.59650000000001</v>
      </c>
      <c r="DL47">
        <v>0.06667414444444444</v>
      </c>
      <c r="DM47">
        <v>29.97378888888889</v>
      </c>
      <c r="DN47">
        <v>30.01112222222222</v>
      </c>
      <c r="DO47">
        <v>999.9000000000001</v>
      </c>
      <c r="DP47">
        <v>0</v>
      </c>
      <c r="DQ47">
        <v>0</v>
      </c>
      <c r="DR47">
        <v>9998.744444444445</v>
      </c>
      <c r="DS47">
        <v>0</v>
      </c>
      <c r="DT47">
        <v>3.70356</v>
      </c>
      <c r="DU47">
        <v>1.282143333333333</v>
      </c>
      <c r="DV47">
        <v>431.4174444444444</v>
      </c>
      <c r="DW47">
        <v>430.0572222222222</v>
      </c>
      <c r="DX47">
        <v>0.1074528888888889</v>
      </c>
      <c r="DY47">
        <v>420.0046666666666</v>
      </c>
      <c r="DZ47">
        <v>23.37495555555556</v>
      </c>
      <c r="EA47">
        <v>2.127424444444445</v>
      </c>
      <c r="EB47">
        <v>2.117688888888889</v>
      </c>
      <c r="EC47">
        <v>18.42601111111111</v>
      </c>
      <c r="ED47">
        <v>18.35285555555556</v>
      </c>
      <c r="EE47">
        <v>0.00500078</v>
      </c>
      <c r="EF47">
        <v>0</v>
      </c>
      <c r="EG47">
        <v>0</v>
      </c>
      <c r="EH47">
        <v>0</v>
      </c>
      <c r="EI47">
        <v>179.6888888888889</v>
      </c>
      <c r="EJ47">
        <v>0.00500078</v>
      </c>
      <c r="EK47">
        <v>-14.55555555555556</v>
      </c>
      <c r="EL47">
        <v>-0.1777777777777778</v>
      </c>
      <c r="EM47">
        <v>35.60366666666667</v>
      </c>
      <c r="EN47">
        <v>39.47188888888888</v>
      </c>
      <c r="EO47">
        <v>38.01377777777778</v>
      </c>
      <c r="EP47">
        <v>39.93722222222222</v>
      </c>
      <c r="EQ47">
        <v>38.29844444444445</v>
      </c>
      <c r="ER47">
        <v>0</v>
      </c>
      <c r="ES47">
        <v>0</v>
      </c>
      <c r="ET47">
        <v>0</v>
      </c>
      <c r="EU47">
        <v>1758836885.1</v>
      </c>
      <c r="EV47">
        <v>0</v>
      </c>
      <c r="EW47">
        <v>181.4346153846154</v>
      </c>
      <c r="EX47">
        <v>-16.73504304875443</v>
      </c>
      <c r="EY47">
        <v>-16.67350384166512</v>
      </c>
      <c r="EZ47">
        <v>-14.86538461538461</v>
      </c>
      <c r="FA47">
        <v>15</v>
      </c>
      <c r="FB47">
        <v>0</v>
      </c>
      <c r="FC47" t="s">
        <v>424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1.31336425</v>
      </c>
      <c r="FP47">
        <v>0.02972769230768736</v>
      </c>
      <c r="FQ47">
        <v>0.07194536551743622</v>
      </c>
      <c r="FR47">
        <v>1</v>
      </c>
      <c r="FS47">
        <v>181.514705882353</v>
      </c>
      <c r="FT47">
        <v>-12.57601233582485</v>
      </c>
      <c r="FU47">
        <v>6.468936286453956</v>
      </c>
      <c r="FV47">
        <v>0</v>
      </c>
      <c r="FW47">
        <v>0.116843765</v>
      </c>
      <c r="FX47">
        <v>0.1376034484052532</v>
      </c>
      <c r="FY47">
        <v>0.0393820236006071</v>
      </c>
      <c r="FZ47">
        <v>0</v>
      </c>
      <c r="GA47">
        <v>1</v>
      </c>
      <c r="GB47">
        <v>3</v>
      </c>
      <c r="GC47" t="s">
        <v>425</v>
      </c>
      <c r="GD47">
        <v>3.10301</v>
      </c>
      <c r="GE47">
        <v>2.72481</v>
      </c>
      <c r="GF47">
        <v>0.0884712</v>
      </c>
      <c r="GG47">
        <v>0.08809119999999999</v>
      </c>
      <c r="GH47">
        <v>0.106233</v>
      </c>
      <c r="GI47">
        <v>0.107331</v>
      </c>
      <c r="GJ47">
        <v>23814.9</v>
      </c>
      <c r="GK47">
        <v>21647.8</v>
      </c>
      <c r="GL47">
        <v>26690.5</v>
      </c>
      <c r="GM47">
        <v>23961.2</v>
      </c>
      <c r="GN47">
        <v>38168.9</v>
      </c>
      <c r="GO47">
        <v>31610.5</v>
      </c>
      <c r="GP47">
        <v>46607.4</v>
      </c>
      <c r="GQ47">
        <v>37899.9</v>
      </c>
      <c r="GR47">
        <v>1.86577</v>
      </c>
      <c r="GS47">
        <v>1.876</v>
      </c>
      <c r="GT47">
        <v>0.09751319999999999</v>
      </c>
      <c r="GU47">
        <v>0</v>
      </c>
      <c r="GV47">
        <v>28.4151</v>
      </c>
      <c r="GW47">
        <v>999.9</v>
      </c>
      <c r="GX47">
        <v>52.4</v>
      </c>
      <c r="GY47">
        <v>31.5</v>
      </c>
      <c r="GZ47">
        <v>26.8478</v>
      </c>
      <c r="HA47">
        <v>61.7136</v>
      </c>
      <c r="HB47">
        <v>18.8061</v>
      </c>
      <c r="HC47">
        <v>1</v>
      </c>
      <c r="HD47">
        <v>0.135666</v>
      </c>
      <c r="HE47">
        <v>-1.18733</v>
      </c>
      <c r="HF47">
        <v>20.2936</v>
      </c>
      <c r="HG47">
        <v>5.21759</v>
      </c>
      <c r="HH47">
        <v>11.98</v>
      </c>
      <c r="HI47">
        <v>4.96525</v>
      </c>
      <c r="HJ47">
        <v>3.276</v>
      </c>
      <c r="HK47">
        <v>9999</v>
      </c>
      <c r="HL47">
        <v>9999</v>
      </c>
      <c r="HM47">
        <v>9999</v>
      </c>
      <c r="HN47">
        <v>8.199999999999999</v>
      </c>
      <c r="HO47">
        <v>1.86389</v>
      </c>
      <c r="HP47">
        <v>1.86005</v>
      </c>
      <c r="HQ47">
        <v>1.85837</v>
      </c>
      <c r="HR47">
        <v>1.85974</v>
      </c>
      <c r="HS47">
        <v>1.85987</v>
      </c>
      <c r="HT47">
        <v>1.85837</v>
      </c>
      <c r="HU47">
        <v>1.85741</v>
      </c>
      <c r="HV47">
        <v>1.85234</v>
      </c>
      <c r="HW47">
        <v>0</v>
      </c>
      <c r="HX47">
        <v>0</v>
      </c>
      <c r="HY47">
        <v>0</v>
      </c>
      <c r="HZ47">
        <v>0</v>
      </c>
      <c r="IA47" t="s">
        <v>426</v>
      </c>
      <c r="IB47" t="s">
        <v>427</v>
      </c>
      <c r="IC47" t="s">
        <v>428</v>
      </c>
      <c r="ID47" t="s">
        <v>428</v>
      </c>
      <c r="IE47" t="s">
        <v>428</v>
      </c>
      <c r="IF47" t="s">
        <v>428</v>
      </c>
      <c r="IG47">
        <v>0</v>
      </c>
      <c r="IH47">
        <v>100</v>
      </c>
      <c r="II47">
        <v>100</v>
      </c>
      <c r="IJ47">
        <v>-1.319</v>
      </c>
      <c r="IK47">
        <v>0.3136</v>
      </c>
      <c r="IL47">
        <v>-1.085747647868322</v>
      </c>
      <c r="IM47">
        <v>-0.001141660950335919</v>
      </c>
      <c r="IN47">
        <v>1.556549255047457E-06</v>
      </c>
      <c r="IO47">
        <v>-3.845636065895205E-10</v>
      </c>
      <c r="IP47">
        <v>0.01562767363184709</v>
      </c>
      <c r="IQ47">
        <v>0.001629169780553792</v>
      </c>
      <c r="IR47">
        <v>0.0005448488767950686</v>
      </c>
      <c r="IS47">
        <v>-2.599574200195059E-06</v>
      </c>
      <c r="IT47">
        <v>2</v>
      </c>
      <c r="IU47">
        <v>2011</v>
      </c>
      <c r="IV47">
        <v>1</v>
      </c>
      <c r="IW47">
        <v>26</v>
      </c>
      <c r="IX47">
        <v>197454.7</v>
      </c>
      <c r="IY47">
        <v>197454.9</v>
      </c>
      <c r="IZ47">
        <v>1.1377</v>
      </c>
      <c r="JA47">
        <v>2.60986</v>
      </c>
      <c r="JB47">
        <v>1.49658</v>
      </c>
      <c r="JC47">
        <v>2.35107</v>
      </c>
      <c r="JD47">
        <v>1.54907</v>
      </c>
      <c r="JE47">
        <v>2.44385</v>
      </c>
      <c r="JF47">
        <v>35.4291</v>
      </c>
      <c r="JG47">
        <v>24.1926</v>
      </c>
      <c r="JH47">
        <v>18</v>
      </c>
      <c r="JI47">
        <v>481.527</v>
      </c>
      <c r="JJ47">
        <v>503.107</v>
      </c>
      <c r="JK47">
        <v>30.3187</v>
      </c>
      <c r="JL47">
        <v>29.0204</v>
      </c>
      <c r="JM47">
        <v>29.9997</v>
      </c>
      <c r="JN47">
        <v>29.2699</v>
      </c>
      <c r="JO47">
        <v>29.2713</v>
      </c>
      <c r="JP47">
        <v>22.8571</v>
      </c>
      <c r="JQ47">
        <v>18.1176</v>
      </c>
      <c r="JR47">
        <v>96.56440000000001</v>
      </c>
      <c r="JS47">
        <v>30.3086</v>
      </c>
      <c r="JT47">
        <v>420</v>
      </c>
      <c r="JU47">
        <v>23.3532</v>
      </c>
      <c r="JV47">
        <v>101.904</v>
      </c>
      <c r="JW47">
        <v>91.4091</v>
      </c>
    </row>
    <row r="48" spans="1:283">
      <c r="A48">
        <v>30</v>
      </c>
      <c r="B48">
        <v>1758836891.6</v>
      </c>
      <c r="C48">
        <v>58</v>
      </c>
      <c r="D48" t="s">
        <v>488</v>
      </c>
      <c r="E48" t="s">
        <v>489</v>
      </c>
      <c r="F48">
        <v>5</v>
      </c>
      <c r="G48" t="s">
        <v>421</v>
      </c>
      <c r="H48">
        <v>1758836888.6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422</v>
      </c>
      <c r="AL48" t="s">
        <v>422</v>
      </c>
      <c r="AM48">
        <v>0</v>
      </c>
      <c r="AN48">
        <v>0</v>
      </c>
      <c r="AO48">
        <f>1-AM48/AN48</f>
        <v>0</v>
      </c>
      <c r="AP48">
        <v>0</v>
      </c>
      <c r="AQ48" t="s">
        <v>422</v>
      </c>
      <c r="AR48" t="s">
        <v>422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2.7</v>
      </c>
      <c r="CZ48">
        <v>0.5</v>
      </c>
      <c r="DA48" t="s">
        <v>423</v>
      </c>
      <c r="DB48">
        <v>2</v>
      </c>
      <c r="DC48">
        <v>1758836888.6</v>
      </c>
      <c r="DD48">
        <v>421.2931111111111</v>
      </c>
      <c r="DE48">
        <v>419.9876666666667</v>
      </c>
      <c r="DF48">
        <v>23.48274444444445</v>
      </c>
      <c r="DG48">
        <v>23.37562222222222</v>
      </c>
      <c r="DH48">
        <v>422.6123333333334</v>
      </c>
      <c r="DI48">
        <v>23.16922222222222</v>
      </c>
      <c r="DJ48">
        <v>499.9782222222223</v>
      </c>
      <c r="DK48">
        <v>90.59696666666667</v>
      </c>
      <c r="DL48">
        <v>0.0667259</v>
      </c>
      <c r="DM48">
        <v>29.97315555555555</v>
      </c>
      <c r="DN48">
        <v>30.00657777777778</v>
      </c>
      <c r="DO48">
        <v>999.9000000000001</v>
      </c>
      <c r="DP48">
        <v>0</v>
      </c>
      <c r="DQ48">
        <v>0</v>
      </c>
      <c r="DR48">
        <v>9994.722222222223</v>
      </c>
      <c r="DS48">
        <v>0</v>
      </c>
      <c r="DT48">
        <v>3.70356</v>
      </c>
      <c r="DU48">
        <v>1.305235555555556</v>
      </c>
      <c r="DV48">
        <v>431.4238888888889</v>
      </c>
      <c r="DW48">
        <v>430.0401111111111</v>
      </c>
      <c r="DX48">
        <v>0.1071341111111111</v>
      </c>
      <c r="DY48">
        <v>419.9876666666667</v>
      </c>
      <c r="DZ48">
        <v>23.37562222222222</v>
      </c>
      <c r="EA48">
        <v>2.127465555555556</v>
      </c>
      <c r="EB48">
        <v>2.11776</v>
      </c>
      <c r="EC48">
        <v>18.42631111111111</v>
      </c>
      <c r="ED48">
        <v>18.35337777777778</v>
      </c>
      <c r="EE48">
        <v>0.00500078</v>
      </c>
      <c r="EF48">
        <v>0</v>
      </c>
      <c r="EG48">
        <v>0</v>
      </c>
      <c r="EH48">
        <v>0</v>
      </c>
      <c r="EI48">
        <v>180.5444444444444</v>
      </c>
      <c r="EJ48">
        <v>0.00500078</v>
      </c>
      <c r="EK48">
        <v>-16.2</v>
      </c>
      <c r="EL48">
        <v>-0.4888888888888889</v>
      </c>
      <c r="EM48">
        <v>35.59677777777777</v>
      </c>
      <c r="EN48">
        <v>39.43722222222222</v>
      </c>
      <c r="EO48">
        <v>38.00677777777778</v>
      </c>
      <c r="EP48">
        <v>39.88177777777778</v>
      </c>
      <c r="EQ48">
        <v>38.33311111111111</v>
      </c>
      <c r="ER48">
        <v>0</v>
      </c>
      <c r="ES48">
        <v>0</v>
      </c>
      <c r="ET48">
        <v>0</v>
      </c>
      <c r="EU48">
        <v>1758836886.9</v>
      </c>
      <c r="EV48">
        <v>0</v>
      </c>
      <c r="EW48">
        <v>181.36</v>
      </c>
      <c r="EX48">
        <v>-21.1307691239978</v>
      </c>
      <c r="EY48">
        <v>-8.407692161561048</v>
      </c>
      <c r="EZ48">
        <v>-16.596</v>
      </c>
      <c r="FA48">
        <v>15</v>
      </c>
      <c r="FB48">
        <v>0</v>
      </c>
      <c r="FC48" t="s">
        <v>424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1.318140243902439</v>
      </c>
      <c r="FP48">
        <v>0.1027022299651601</v>
      </c>
      <c r="FQ48">
        <v>0.07306671650564381</v>
      </c>
      <c r="FR48">
        <v>1</v>
      </c>
      <c r="FS48">
        <v>181.6735294117647</v>
      </c>
      <c r="FT48">
        <v>-5.917494426696988</v>
      </c>
      <c r="FU48">
        <v>6.367717701007418</v>
      </c>
      <c r="FV48">
        <v>0</v>
      </c>
      <c r="FW48">
        <v>0.1192511853658537</v>
      </c>
      <c r="FX48">
        <v>0.05922905017421588</v>
      </c>
      <c r="FY48">
        <v>0.03628311569598287</v>
      </c>
      <c r="FZ48">
        <v>1</v>
      </c>
      <c r="GA48">
        <v>2</v>
      </c>
      <c r="GB48">
        <v>3</v>
      </c>
      <c r="GC48" t="s">
        <v>435</v>
      </c>
      <c r="GD48">
        <v>3.10296</v>
      </c>
      <c r="GE48">
        <v>2.72499</v>
      </c>
      <c r="GF48">
        <v>0.08846859999999999</v>
      </c>
      <c r="GG48">
        <v>0.0880775</v>
      </c>
      <c r="GH48">
        <v>0.106236</v>
      </c>
      <c r="GI48">
        <v>0.107341</v>
      </c>
      <c r="GJ48">
        <v>23815</v>
      </c>
      <c r="GK48">
        <v>21648</v>
      </c>
      <c r="GL48">
        <v>26690.6</v>
      </c>
      <c r="GM48">
        <v>23961.1</v>
      </c>
      <c r="GN48">
        <v>38168.9</v>
      </c>
      <c r="GO48">
        <v>31609.9</v>
      </c>
      <c r="GP48">
        <v>46607.6</v>
      </c>
      <c r="GQ48">
        <v>37899.6</v>
      </c>
      <c r="GR48">
        <v>1.86567</v>
      </c>
      <c r="GS48">
        <v>1.8762</v>
      </c>
      <c r="GT48">
        <v>0.097774</v>
      </c>
      <c r="GU48">
        <v>0</v>
      </c>
      <c r="GV48">
        <v>28.4163</v>
      </c>
      <c r="GW48">
        <v>999.9</v>
      </c>
      <c r="GX48">
        <v>52.5</v>
      </c>
      <c r="GY48">
        <v>31.5</v>
      </c>
      <c r="GZ48">
        <v>26.8965</v>
      </c>
      <c r="HA48">
        <v>61.1836</v>
      </c>
      <c r="HB48">
        <v>18.7139</v>
      </c>
      <c r="HC48">
        <v>1</v>
      </c>
      <c r="HD48">
        <v>0.135422</v>
      </c>
      <c r="HE48">
        <v>-1.1849</v>
      </c>
      <c r="HF48">
        <v>20.2937</v>
      </c>
      <c r="HG48">
        <v>5.21774</v>
      </c>
      <c r="HH48">
        <v>11.98</v>
      </c>
      <c r="HI48">
        <v>4.96525</v>
      </c>
      <c r="HJ48">
        <v>3.276</v>
      </c>
      <c r="HK48">
        <v>9999</v>
      </c>
      <c r="HL48">
        <v>9999</v>
      </c>
      <c r="HM48">
        <v>9999</v>
      </c>
      <c r="HN48">
        <v>8.199999999999999</v>
      </c>
      <c r="HO48">
        <v>1.86393</v>
      </c>
      <c r="HP48">
        <v>1.86005</v>
      </c>
      <c r="HQ48">
        <v>1.85837</v>
      </c>
      <c r="HR48">
        <v>1.85973</v>
      </c>
      <c r="HS48">
        <v>1.85984</v>
      </c>
      <c r="HT48">
        <v>1.85837</v>
      </c>
      <c r="HU48">
        <v>1.85742</v>
      </c>
      <c r="HV48">
        <v>1.85236</v>
      </c>
      <c r="HW48">
        <v>0</v>
      </c>
      <c r="HX48">
        <v>0</v>
      </c>
      <c r="HY48">
        <v>0</v>
      </c>
      <c r="HZ48">
        <v>0</v>
      </c>
      <c r="IA48" t="s">
        <v>426</v>
      </c>
      <c r="IB48" t="s">
        <v>427</v>
      </c>
      <c r="IC48" t="s">
        <v>428</v>
      </c>
      <c r="ID48" t="s">
        <v>428</v>
      </c>
      <c r="IE48" t="s">
        <v>428</v>
      </c>
      <c r="IF48" t="s">
        <v>428</v>
      </c>
      <c r="IG48">
        <v>0</v>
      </c>
      <c r="IH48">
        <v>100</v>
      </c>
      <c r="II48">
        <v>100</v>
      </c>
      <c r="IJ48">
        <v>-1.32</v>
      </c>
      <c r="IK48">
        <v>0.3135</v>
      </c>
      <c r="IL48">
        <v>-1.085747647868322</v>
      </c>
      <c r="IM48">
        <v>-0.001141660950335919</v>
      </c>
      <c r="IN48">
        <v>1.556549255047457E-06</v>
      </c>
      <c r="IO48">
        <v>-3.845636065895205E-10</v>
      </c>
      <c r="IP48">
        <v>0.01562767363184709</v>
      </c>
      <c r="IQ48">
        <v>0.001629169780553792</v>
      </c>
      <c r="IR48">
        <v>0.0005448488767950686</v>
      </c>
      <c r="IS48">
        <v>-2.599574200195059E-06</v>
      </c>
      <c r="IT48">
        <v>2</v>
      </c>
      <c r="IU48">
        <v>2011</v>
      </c>
      <c r="IV48">
        <v>1</v>
      </c>
      <c r="IW48">
        <v>26</v>
      </c>
      <c r="IX48">
        <v>197454.8</v>
      </c>
      <c r="IY48">
        <v>197455</v>
      </c>
      <c r="IZ48">
        <v>1.13647</v>
      </c>
      <c r="JA48">
        <v>2.6123</v>
      </c>
      <c r="JB48">
        <v>1.49658</v>
      </c>
      <c r="JC48">
        <v>2.35107</v>
      </c>
      <c r="JD48">
        <v>1.54907</v>
      </c>
      <c r="JE48">
        <v>2.37793</v>
      </c>
      <c r="JF48">
        <v>35.4291</v>
      </c>
      <c r="JG48">
        <v>24.1926</v>
      </c>
      <c r="JH48">
        <v>18</v>
      </c>
      <c r="JI48">
        <v>481.459</v>
      </c>
      <c r="JJ48">
        <v>503.231</v>
      </c>
      <c r="JK48">
        <v>30.3138</v>
      </c>
      <c r="JL48">
        <v>29.0191</v>
      </c>
      <c r="JM48">
        <v>29.9998</v>
      </c>
      <c r="JN48">
        <v>29.2687</v>
      </c>
      <c r="JO48">
        <v>29.27</v>
      </c>
      <c r="JP48">
        <v>22.8602</v>
      </c>
      <c r="JQ48">
        <v>18.1176</v>
      </c>
      <c r="JR48">
        <v>96.56440000000001</v>
      </c>
      <c r="JS48">
        <v>30.3086</v>
      </c>
      <c r="JT48">
        <v>420</v>
      </c>
      <c r="JU48">
        <v>23.353</v>
      </c>
      <c r="JV48">
        <v>101.904</v>
      </c>
      <c r="JW48">
        <v>91.40860000000001</v>
      </c>
    </row>
    <row r="49" spans="1:283">
      <c r="A49">
        <v>31</v>
      </c>
      <c r="B49">
        <v>1758837344.1</v>
      </c>
      <c r="C49">
        <v>510.5</v>
      </c>
      <c r="D49" t="s">
        <v>490</v>
      </c>
      <c r="E49" t="s">
        <v>491</v>
      </c>
      <c r="F49">
        <v>5</v>
      </c>
      <c r="G49" t="s">
        <v>492</v>
      </c>
      <c r="H49">
        <v>1758837341.35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0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422</v>
      </c>
      <c r="AL49" t="s">
        <v>422</v>
      </c>
      <c r="AM49">
        <v>0</v>
      </c>
      <c r="AN49">
        <v>0</v>
      </c>
      <c r="AO49">
        <f>1-AM49/AN49</f>
        <v>0</v>
      </c>
      <c r="AP49">
        <v>0</v>
      </c>
      <c r="AQ49" t="s">
        <v>422</v>
      </c>
      <c r="AR49" t="s">
        <v>422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1.37</v>
      </c>
      <c r="CZ49">
        <v>0.5</v>
      </c>
      <c r="DA49" t="s">
        <v>423</v>
      </c>
      <c r="DB49">
        <v>2</v>
      </c>
      <c r="DC49">
        <v>1758837341.35</v>
      </c>
      <c r="DD49">
        <v>421.6684999999999</v>
      </c>
      <c r="DE49">
        <v>419.9071</v>
      </c>
      <c r="DF49">
        <v>23.38135</v>
      </c>
      <c r="DG49">
        <v>23.20541</v>
      </c>
      <c r="DH49">
        <v>422.988</v>
      </c>
      <c r="DI49">
        <v>23.07007</v>
      </c>
      <c r="DJ49">
        <v>500.0424000000001</v>
      </c>
      <c r="DK49">
        <v>90.58517999999999</v>
      </c>
      <c r="DL49">
        <v>0.06554604</v>
      </c>
      <c r="DM49">
        <v>29.93433</v>
      </c>
      <c r="DN49">
        <v>29.98641</v>
      </c>
      <c r="DO49">
        <v>999.9</v>
      </c>
      <c r="DP49">
        <v>0</v>
      </c>
      <c r="DQ49">
        <v>0</v>
      </c>
      <c r="DR49">
        <v>10012.497</v>
      </c>
      <c r="DS49">
        <v>0</v>
      </c>
      <c r="DT49">
        <v>3.096420000000001</v>
      </c>
      <c r="DU49">
        <v>1.761481</v>
      </c>
      <c r="DV49">
        <v>431.7638</v>
      </c>
      <c r="DW49">
        <v>429.883</v>
      </c>
      <c r="DX49">
        <v>0.1759556</v>
      </c>
      <c r="DY49">
        <v>419.9071</v>
      </c>
      <c r="DZ49">
        <v>23.20541</v>
      </c>
      <c r="EA49">
        <v>2.118005</v>
      </c>
      <c r="EB49">
        <v>2.102067</v>
      </c>
      <c r="EC49">
        <v>18.35523</v>
      </c>
      <c r="ED49">
        <v>18.23483</v>
      </c>
      <c r="EE49">
        <v>0.005000779999999999</v>
      </c>
      <c r="EF49">
        <v>0</v>
      </c>
      <c r="EG49">
        <v>0</v>
      </c>
      <c r="EH49">
        <v>0</v>
      </c>
      <c r="EI49">
        <v>127.58</v>
      </c>
      <c r="EJ49">
        <v>0.005000779999999999</v>
      </c>
      <c r="EK49">
        <v>-18.6</v>
      </c>
      <c r="EL49">
        <v>-0.63</v>
      </c>
      <c r="EM49">
        <v>34.9498</v>
      </c>
      <c r="EN49">
        <v>38.23719999999999</v>
      </c>
      <c r="EO49">
        <v>36.4374</v>
      </c>
      <c r="EP49">
        <v>38.3624</v>
      </c>
      <c r="EQ49">
        <v>36.73719999999999</v>
      </c>
      <c r="ER49">
        <v>0</v>
      </c>
      <c r="ES49">
        <v>0</v>
      </c>
      <c r="ET49">
        <v>0</v>
      </c>
      <c r="EU49">
        <v>1758837339.3</v>
      </c>
      <c r="EV49">
        <v>0</v>
      </c>
      <c r="EW49">
        <v>130.288</v>
      </c>
      <c r="EX49">
        <v>-32.49230770053732</v>
      </c>
      <c r="EY49">
        <v>36.10000038116402</v>
      </c>
      <c r="EZ49">
        <v>-22.888</v>
      </c>
      <c r="FA49">
        <v>15</v>
      </c>
      <c r="FB49">
        <v>0</v>
      </c>
      <c r="FC49" t="s">
        <v>424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1.739119024390244</v>
      </c>
      <c r="FP49">
        <v>0.6070147735191643</v>
      </c>
      <c r="FQ49">
        <v>0.1038977497069601</v>
      </c>
      <c r="FR49">
        <v>0</v>
      </c>
      <c r="FS49">
        <v>129.0911764705882</v>
      </c>
      <c r="FT49">
        <v>-15.23758603415371</v>
      </c>
      <c r="FU49">
        <v>9.330669468669653</v>
      </c>
      <c r="FV49">
        <v>0</v>
      </c>
      <c r="FW49">
        <v>0.176242512195122</v>
      </c>
      <c r="FX49">
        <v>0.005833108013937221</v>
      </c>
      <c r="FY49">
        <v>0.001324963250699782</v>
      </c>
      <c r="FZ49">
        <v>1</v>
      </c>
      <c r="GA49">
        <v>1</v>
      </c>
      <c r="GB49">
        <v>3</v>
      </c>
      <c r="GC49" t="s">
        <v>425</v>
      </c>
      <c r="GD49">
        <v>3.10291</v>
      </c>
      <c r="GE49">
        <v>2.72364</v>
      </c>
      <c r="GF49">
        <v>0.0885688</v>
      </c>
      <c r="GG49">
        <v>0.08812</v>
      </c>
      <c r="GH49">
        <v>0.105952</v>
      </c>
      <c r="GI49">
        <v>0.106825</v>
      </c>
      <c r="GJ49">
        <v>23820.6</v>
      </c>
      <c r="GK49">
        <v>21640</v>
      </c>
      <c r="GL49">
        <v>26698.9</v>
      </c>
      <c r="GM49">
        <v>23952.4</v>
      </c>
      <c r="GN49">
        <v>38191.7</v>
      </c>
      <c r="GO49">
        <v>31610.7</v>
      </c>
      <c r="GP49">
        <v>46621.5</v>
      </c>
      <c r="GQ49">
        <v>37879.1</v>
      </c>
      <c r="GR49">
        <v>1.8695</v>
      </c>
      <c r="GS49">
        <v>1.87915</v>
      </c>
      <c r="GT49">
        <v>0.09283420000000001</v>
      </c>
      <c r="GU49">
        <v>0</v>
      </c>
      <c r="GV49">
        <v>28.4702</v>
      </c>
      <c r="GW49">
        <v>999.9</v>
      </c>
      <c r="GX49">
        <v>52</v>
      </c>
      <c r="GY49">
        <v>31.2</v>
      </c>
      <c r="GZ49">
        <v>26.1937</v>
      </c>
      <c r="HA49">
        <v>61.3636</v>
      </c>
      <c r="HB49">
        <v>18.9223</v>
      </c>
      <c r="HC49">
        <v>1</v>
      </c>
      <c r="HD49">
        <v>0.113852</v>
      </c>
      <c r="HE49">
        <v>-1.40995</v>
      </c>
      <c r="HF49">
        <v>20.2913</v>
      </c>
      <c r="HG49">
        <v>5.21684</v>
      </c>
      <c r="HH49">
        <v>11.98</v>
      </c>
      <c r="HI49">
        <v>4.96395</v>
      </c>
      <c r="HJ49">
        <v>3.27525</v>
      </c>
      <c r="HK49">
        <v>9999</v>
      </c>
      <c r="HL49">
        <v>9999</v>
      </c>
      <c r="HM49">
        <v>9999</v>
      </c>
      <c r="HN49">
        <v>8.300000000000001</v>
      </c>
      <c r="HO49">
        <v>1.86392</v>
      </c>
      <c r="HP49">
        <v>1.86005</v>
      </c>
      <c r="HQ49">
        <v>1.85837</v>
      </c>
      <c r="HR49">
        <v>1.85974</v>
      </c>
      <c r="HS49">
        <v>1.85987</v>
      </c>
      <c r="HT49">
        <v>1.85836</v>
      </c>
      <c r="HU49">
        <v>1.85743</v>
      </c>
      <c r="HV49">
        <v>1.85238</v>
      </c>
      <c r="HW49">
        <v>0</v>
      </c>
      <c r="HX49">
        <v>0</v>
      </c>
      <c r="HY49">
        <v>0</v>
      </c>
      <c r="HZ49">
        <v>0</v>
      </c>
      <c r="IA49" t="s">
        <v>426</v>
      </c>
      <c r="IB49" t="s">
        <v>427</v>
      </c>
      <c r="IC49" t="s">
        <v>428</v>
      </c>
      <c r="ID49" t="s">
        <v>428</v>
      </c>
      <c r="IE49" t="s">
        <v>428</v>
      </c>
      <c r="IF49" t="s">
        <v>428</v>
      </c>
      <c r="IG49">
        <v>0</v>
      </c>
      <c r="IH49">
        <v>100</v>
      </c>
      <c r="II49">
        <v>100</v>
      </c>
      <c r="IJ49">
        <v>-1.319</v>
      </c>
      <c r="IK49">
        <v>0.3112</v>
      </c>
      <c r="IL49">
        <v>-1.085747647868322</v>
      </c>
      <c r="IM49">
        <v>-0.001141660950335919</v>
      </c>
      <c r="IN49">
        <v>1.556549255047457E-06</v>
      </c>
      <c r="IO49">
        <v>-3.845636065895205E-10</v>
      </c>
      <c r="IP49">
        <v>0.01562767363184709</v>
      </c>
      <c r="IQ49">
        <v>0.001629169780553792</v>
      </c>
      <c r="IR49">
        <v>0.0005448488767950686</v>
      </c>
      <c r="IS49">
        <v>-2.599574200195059E-06</v>
      </c>
      <c r="IT49">
        <v>2</v>
      </c>
      <c r="IU49">
        <v>2011</v>
      </c>
      <c r="IV49">
        <v>1</v>
      </c>
      <c r="IW49">
        <v>26</v>
      </c>
      <c r="IX49">
        <v>197462.3</v>
      </c>
      <c r="IY49">
        <v>197462.5</v>
      </c>
      <c r="IZ49">
        <v>1.14014</v>
      </c>
      <c r="JA49">
        <v>2.61475</v>
      </c>
      <c r="JB49">
        <v>1.49658</v>
      </c>
      <c r="JC49">
        <v>2.35107</v>
      </c>
      <c r="JD49">
        <v>1.54907</v>
      </c>
      <c r="JE49">
        <v>2.48535</v>
      </c>
      <c r="JF49">
        <v>35.7311</v>
      </c>
      <c r="JG49">
        <v>24.2013</v>
      </c>
      <c r="JH49">
        <v>18</v>
      </c>
      <c r="JI49">
        <v>481.797</v>
      </c>
      <c r="JJ49">
        <v>503.103</v>
      </c>
      <c r="JK49">
        <v>30.4161</v>
      </c>
      <c r="JL49">
        <v>28.756</v>
      </c>
      <c r="JM49">
        <v>29.9999</v>
      </c>
      <c r="JN49">
        <v>29.0165</v>
      </c>
      <c r="JO49">
        <v>29.0227</v>
      </c>
      <c r="JP49">
        <v>22.9336</v>
      </c>
      <c r="JQ49">
        <v>15.6367</v>
      </c>
      <c r="JR49">
        <v>100</v>
      </c>
      <c r="JS49">
        <v>30.4196</v>
      </c>
      <c r="JT49">
        <v>420</v>
      </c>
      <c r="JU49">
        <v>23.2758</v>
      </c>
      <c r="JV49">
        <v>101.935</v>
      </c>
      <c r="JW49">
        <v>91.3653</v>
      </c>
    </row>
    <row r="50" spans="1:283">
      <c r="A50">
        <v>32</v>
      </c>
      <c r="B50">
        <v>1758837346.1</v>
      </c>
      <c r="C50">
        <v>512.5</v>
      </c>
      <c r="D50" t="s">
        <v>493</v>
      </c>
      <c r="E50" t="s">
        <v>494</v>
      </c>
      <c r="F50">
        <v>5</v>
      </c>
      <c r="G50" t="s">
        <v>492</v>
      </c>
      <c r="H50">
        <v>1758837343.266667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0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422</v>
      </c>
      <c r="AL50" t="s">
        <v>422</v>
      </c>
      <c r="AM50">
        <v>0</v>
      </c>
      <c r="AN50">
        <v>0</v>
      </c>
      <c r="AO50">
        <f>1-AM50/AN50</f>
        <v>0</v>
      </c>
      <c r="AP50">
        <v>0</v>
      </c>
      <c r="AQ50" t="s">
        <v>422</v>
      </c>
      <c r="AR50" t="s">
        <v>422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1.37</v>
      </c>
      <c r="CZ50">
        <v>0.5</v>
      </c>
      <c r="DA50" t="s">
        <v>423</v>
      </c>
      <c r="DB50">
        <v>2</v>
      </c>
      <c r="DC50">
        <v>1758837343.266667</v>
      </c>
      <c r="DD50">
        <v>421.659</v>
      </c>
      <c r="DE50">
        <v>419.8973333333333</v>
      </c>
      <c r="DF50">
        <v>23.379</v>
      </c>
      <c r="DG50">
        <v>23.20313333333333</v>
      </c>
      <c r="DH50">
        <v>422.9784444444444</v>
      </c>
      <c r="DI50">
        <v>23.06776666666667</v>
      </c>
      <c r="DJ50">
        <v>500.0431111111111</v>
      </c>
      <c r="DK50">
        <v>90.58566666666667</v>
      </c>
      <c r="DL50">
        <v>0.06560338888888889</v>
      </c>
      <c r="DM50">
        <v>29.93397777777778</v>
      </c>
      <c r="DN50">
        <v>29.98361111111111</v>
      </c>
      <c r="DO50">
        <v>999.9000000000001</v>
      </c>
      <c r="DP50">
        <v>0</v>
      </c>
      <c r="DQ50">
        <v>0</v>
      </c>
      <c r="DR50">
        <v>10002.57444444445</v>
      </c>
      <c r="DS50">
        <v>0</v>
      </c>
      <c r="DT50">
        <v>3.09642</v>
      </c>
      <c r="DU50">
        <v>1.761725555555556</v>
      </c>
      <c r="DV50">
        <v>431.7531111111111</v>
      </c>
      <c r="DW50">
        <v>429.8716666666667</v>
      </c>
      <c r="DX50">
        <v>0.1758778888888889</v>
      </c>
      <c r="DY50">
        <v>419.8973333333333</v>
      </c>
      <c r="DZ50">
        <v>23.20313333333333</v>
      </c>
      <c r="EA50">
        <v>2.117802222222222</v>
      </c>
      <c r="EB50">
        <v>2.10187</v>
      </c>
      <c r="EC50">
        <v>18.35371111111111</v>
      </c>
      <c r="ED50">
        <v>18.23336666666667</v>
      </c>
      <c r="EE50">
        <v>0.00500078</v>
      </c>
      <c r="EF50">
        <v>0</v>
      </c>
      <c r="EG50">
        <v>0</v>
      </c>
      <c r="EH50">
        <v>0</v>
      </c>
      <c r="EI50">
        <v>128.5</v>
      </c>
      <c r="EJ50">
        <v>0.00500078</v>
      </c>
      <c r="EK50">
        <v>-20.7</v>
      </c>
      <c r="EL50">
        <v>-1.033333333333333</v>
      </c>
      <c r="EM50">
        <v>34.99277777777777</v>
      </c>
      <c r="EN50">
        <v>38.22877777777777</v>
      </c>
      <c r="EO50">
        <v>36.35411111111111</v>
      </c>
      <c r="EP50">
        <v>38.39555555555555</v>
      </c>
      <c r="EQ50">
        <v>36.71511111111111</v>
      </c>
      <c r="ER50">
        <v>0</v>
      </c>
      <c r="ES50">
        <v>0</v>
      </c>
      <c r="ET50">
        <v>0</v>
      </c>
      <c r="EU50">
        <v>1758837341.7</v>
      </c>
      <c r="EV50">
        <v>0</v>
      </c>
      <c r="EW50">
        <v>129.288</v>
      </c>
      <c r="EX50">
        <v>-10.29999993703315</v>
      </c>
      <c r="EY50">
        <v>39.6692312436226</v>
      </c>
      <c r="EZ50">
        <v>-21.572</v>
      </c>
      <c r="FA50">
        <v>15</v>
      </c>
      <c r="FB50">
        <v>0</v>
      </c>
      <c r="FC50" t="s">
        <v>424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1.747108780487805</v>
      </c>
      <c r="FP50">
        <v>0.6014013240418076</v>
      </c>
      <c r="FQ50">
        <v>0.1025956616587452</v>
      </c>
      <c r="FR50">
        <v>0</v>
      </c>
      <c r="FS50">
        <v>129.5794117647059</v>
      </c>
      <c r="FT50">
        <v>-10.75477465311842</v>
      </c>
      <c r="FU50">
        <v>9.424647892058003</v>
      </c>
      <c r="FV50">
        <v>0</v>
      </c>
      <c r="FW50">
        <v>0.1763124146341463</v>
      </c>
      <c r="FX50">
        <v>0.002560515679442465</v>
      </c>
      <c r="FY50">
        <v>0.001281185464299444</v>
      </c>
      <c r="FZ50">
        <v>1</v>
      </c>
      <c r="GA50">
        <v>1</v>
      </c>
      <c r="GB50">
        <v>3</v>
      </c>
      <c r="GC50" t="s">
        <v>425</v>
      </c>
      <c r="GD50">
        <v>3.10281</v>
      </c>
      <c r="GE50">
        <v>2.72405</v>
      </c>
      <c r="GF50">
        <v>0.08856650000000001</v>
      </c>
      <c r="GG50">
        <v>0.0881329</v>
      </c>
      <c r="GH50">
        <v>0.105943</v>
      </c>
      <c r="GI50">
        <v>0.106811</v>
      </c>
      <c r="GJ50">
        <v>23820.7</v>
      </c>
      <c r="GK50">
        <v>21639.8</v>
      </c>
      <c r="GL50">
        <v>26699</v>
      </c>
      <c r="GM50">
        <v>23952.5</v>
      </c>
      <c r="GN50">
        <v>38192.1</v>
      </c>
      <c r="GO50">
        <v>31611.1</v>
      </c>
      <c r="GP50">
        <v>46621.4</v>
      </c>
      <c r="GQ50">
        <v>37879</v>
      </c>
      <c r="GR50">
        <v>1.8696</v>
      </c>
      <c r="GS50">
        <v>1.87925</v>
      </c>
      <c r="GT50">
        <v>0.0933558</v>
      </c>
      <c r="GU50">
        <v>0</v>
      </c>
      <c r="GV50">
        <v>28.4706</v>
      </c>
      <c r="GW50">
        <v>999.9</v>
      </c>
      <c r="GX50">
        <v>52</v>
      </c>
      <c r="GY50">
        <v>31.2</v>
      </c>
      <c r="GZ50">
        <v>26.1938</v>
      </c>
      <c r="HA50">
        <v>61.1336</v>
      </c>
      <c r="HB50">
        <v>19.0224</v>
      </c>
      <c r="HC50">
        <v>1</v>
      </c>
      <c r="HD50">
        <v>0.113562</v>
      </c>
      <c r="HE50">
        <v>-1.40645</v>
      </c>
      <c r="HF50">
        <v>20.2918</v>
      </c>
      <c r="HG50">
        <v>5.21984</v>
      </c>
      <c r="HH50">
        <v>11.98</v>
      </c>
      <c r="HI50">
        <v>4.96445</v>
      </c>
      <c r="HJ50">
        <v>3.276</v>
      </c>
      <c r="HK50">
        <v>9999</v>
      </c>
      <c r="HL50">
        <v>9999</v>
      </c>
      <c r="HM50">
        <v>9999</v>
      </c>
      <c r="HN50">
        <v>8.300000000000001</v>
      </c>
      <c r="HO50">
        <v>1.86393</v>
      </c>
      <c r="HP50">
        <v>1.86005</v>
      </c>
      <c r="HQ50">
        <v>1.85837</v>
      </c>
      <c r="HR50">
        <v>1.85974</v>
      </c>
      <c r="HS50">
        <v>1.85987</v>
      </c>
      <c r="HT50">
        <v>1.85836</v>
      </c>
      <c r="HU50">
        <v>1.85743</v>
      </c>
      <c r="HV50">
        <v>1.85239</v>
      </c>
      <c r="HW50">
        <v>0</v>
      </c>
      <c r="HX50">
        <v>0</v>
      </c>
      <c r="HY50">
        <v>0</v>
      </c>
      <c r="HZ50">
        <v>0</v>
      </c>
      <c r="IA50" t="s">
        <v>426</v>
      </c>
      <c r="IB50" t="s">
        <v>427</v>
      </c>
      <c r="IC50" t="s">
        <v>428</v>
      </c>
      <c r="ID50" t="s">
        <v>428</v>
      </c>
      <c r="IE50" t="s">
        <v>428</v>
      </c>
      <c r="IF50" t="s">
        <v>428</v>
      </c>
      <c r="IG50">
        <v>0</v>
      </c>
      <c r="IH50">
        <v>100</v>
      </c>
      <c r="II50">
        <v>100</v>
      </c>
      <c r="IJ50">
        <v>-1.32</v>
      </c>
      <c r="IK50">
        <v>0.3111</v>
      </c>
      <c r="IL50">
        <v>-1.085747647868322</v>
      </c>
      <c r="IM50">
        <v>-0.001141660950335919</v>
      </c>
      <c r="IN50">
        <v>1.556549255047457E-06</v>
      </c>
      <c r="IO50">
        <v>-3.845636065895205E-10</v>
      </c>
      <c r="IP50">
        <v>0.01562767363184709</v>
      </c>
      <c r="IQ50">
        <v>0.001629169780553792</v>
      </c>
      <c r="IR50">
        <v>0.0005448488767950686</v>
      </c>
      <c r="IS50">
        <v>-2.599574200195059E-06</v>
      </c>
      <c r="IT50">
        <v>2</v>
      </c>
      <c r="IU50">
        <v>2011</v>
      </c>
      <c r="IV50">
        <v>1</v>
      </c>
      <c r="IW50">
        <v>26</v>
      </c>
      <c r="IX50">
        <v>197462.3</v>
      </c>
      <c r="IY50">
        <v>197462.5</v>
      </c>
      <c r="IZ50">
        <v>1.14136</v>
      </c>
      <c r="JA50">
        <v>2.61963</v>
      </c>
      <c r="JB50">
        <v>1.49658</v>
      </c>
      <c r="JC50">
        <v>2.35229</v>
      </c>
      <c r="JD50">
        <v>1.54907</v>
      </c>
      <c r="JE50">
        <v>2.49512</v>
      </c>
      <c r="JF50">
        <v>35.7311</v>
      </c>
      <c r="JG50">
        <v>24.2013</v>
      </c>
      <c r="JH50">
        <v>18</v>
      </c>
      <c r="JI50">
        <v>481.846</v>
      </c>
      <c r="JJ50">
        <v>503.16</v>
      </c>
      <c r="JK50">
        <v>30.4192</v>
      </c>
      <c r="JL50">
        <v>28.7548</v>
      </c>
      <c r="JM50">
        <v>29.9999</v>
      </c>
      <c r="JN50">
        <v>29.0152</v>
      </c>
      <c r="JO50">
        <v>29.0214</v>
      </c>
      <c r="JP50">
        <v>22.9316</v>
      </c>
      <c r="JQ50">
        <v>15.3567</v>
      </c>
      <c r="JR50">
        <v>100</v>
      </c>
      <c r="JS50">
        <v>30.4311</v>
      </c>
      <c r="JT50">
        <v>420</v>
      </c>
      <c r="JU50">
        <v>23.2791</v>
      </c>
      <c r="JV50">
        <v>101.935</v>
      </c>
      <c r="JW50">
        <v>91.3652</v>
      </c>
    </row>
    <row r="51" spans="1:283">
      <c r="A51">
        <v>33</v>
      </c>
      <c r="B51">
        <v>1758837348.1</v>
      </c>
      <c r="C51">
        <v>514.5</v>
      </c>
      <c r="D51" t="s">
        <v>495</v>
      </c>
      <c r="E51" t="s">
        <v>496</v>
      </c>
      <c r="F51">
        <v>5</v>
      </c>
      <c r="G51" t="s">
        <v>492</v>
      </c>
      <c r="H51">
        <v>1758837345.4125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0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422</v>
      </c>
      <c r="AL51" t="s">
        <v>422</v>
      </c>
      <c r="AM51">
        <v>0</v>
      </c>
      <c r="AN51">
        <v>0</v>
      </c>
      <c r="AO51">
        <f>1-AM51/AN51</f>
        <v>0</v>
      </c>
      <c r="AP51">
        <v>0</v>
      </c>
      <c r="AQ51" t="s">
        <v>422</v>
      </c>
      <c r="AR51" t="s">
        <v>422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1.37</v>
      </c>
      <c r="CZ51">
        <v>0.5</v>
      </c>
      <c r="DA51" t="s">
        <v>423</v>
      </c>
      <c r="DB51">
        <v>2</v>
      </c>
      <c r="DC51">
        <v>1758837345.4125</v>
      </c>
      <c r="DD51">
        <v>421.65675</v>
      </c>
      <c r="DE51">
        <v>419.929875</v>
      </c>
      <c r="DF51">
        <v>23.37655</v>
      </c>
      <c r="DG51">
        <v>23.2001375</v>
      </c>
      <c r="DH51">
        <v>422.976125</v>
      </c>
      <c r="DI51">
        <v>23.0653625</v>
      </c>
      <c r="DJ51">
        <v>499.99575</v>
      </c>
      <c r="DK51">
        <v>90.58541249999999</v>
      </c>
      <c r="DL51">
        <v>0.06587495</v>
      </c>
      <c r="DM51">
        <v>29.9344375</v>
      </c>
      <c r="DN51">
        <v>29.98685</v>
      </c>
      <c r="DO51">
        <v>999.9</v>
      </c>
      <c r="DP51">
        <v>0</v>
      </c>
      <c r="DQ51">
        <v>0</v>
      </c>
      <c r="DR51">
        <v>9987.571250000001</v>
      </c>
      <c r="DS51">
        <v>0</v>
      </c>
      <c r="DT51">
        <v>3.09642</v>
      </c>
      <c r="DU51">
        <v>1.726945</v>
      </c>
      <c r="DV51">
        <v>431.749625</v>
      </c>
      <c r="DW51">
        <v>429.9035</v>
      </c>
      <c r="DX51">
        <v>0.176395875</v>
      </c>
      <c r="DY51">
        <v>419.929875</v>
      </c>
      <c r="DZ51">
        <v>23.2001375</v>
      </c>
      <c r="EA51">
        <v>2.1175725</v>
      </c>
      <c r="EB51">
        <v>2.10159375</v>
      </c>
      <c r="EC51">
        <v>18.3519875</v>
      </c>
      <c r="ED51">
        <v>18.231275</v>
      </c>
      <c r="EE51">
        <v>0.00500078</v>
      </c>
      <c r="EF51">
        <v>0</v>
      </c>
      <c r="EG51">
        <v>0</v>
      </c>
      <c r="EH51">
        <v>0</v>
      </c>
      <c r="EI51">
        <v>131.6375</v>
      </c>
      <c r="EJ51">
        <v>0.00500078</v>
      </c>
      <c r="EK51">
        <v>-18.05</v>
      </c>
      <c r="EL51">
        <v>-0.2375</v>
      </c>
      <c r="EM51">
        <v>34.98425</v>
      </c>
      <c r="EN51">
        <v>38.226375</v>
      </c>
      <c r="EO51">
        <v>36.382625</v>
      </c>
      <c r="EP51">
        <v>38.406</v>
      </c>
      <c r="EQ51">
        <v>36.812375</v>
      </c>
      <c r="ER51">
        <v>0</v>
      </c>
      <c r="ES51">
        <v>0</v>
      </c>
      <c r="ET51">
        <v>0</v>
      </c>
      <c r="EU51">
        <v>1758837343.5</v>
      </c>
      <c r="EV51">
        <v>0</v>
      </c>
      <c r="EW51">
        <v>128.0653846153846</v>
      </c>
      <c r="EX51">
        <v>1.528204968096482</v>
      </c>
      <c r="EY51">
        <v>23.1521371880768</v>
      </c>
      <c r="EZ51">
        <v>-20.73076923076923</v>
      </c>
      <c r="FA51">
        <v>15</v>
      </c>
      <c r="FB51">
        <v>0</v>
      </c>
      <c r="FC51" t="s">
        <v>424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1.756571</v>
      </c>
      <c r="FP51">
        <v>0.2550515572232577</v>
      </c>
      <c r="FQ51">
        <v>0.09413655747901553</v>
      </c>
      <c r="FR51">
        <v>1</v>
      </c>
      <c r="FS51">
        <v>129.7676470588235</v>
      </c>
      <c r="FT51">
        <v>-13.47135205232384</v>
      </c>
      <c r="FU51">
        <v>8.919170384403516</v>
      </c>
      <c r="FV51">
        <v>0</v>
      </c>
      <c r="FW51">
        <v>0.1765564</v>
      </c>
      <c r="FX51">
        <v>0.001709088180112288</v>
      </c>
      <c r="FY51">
        <v>0.00125653829627274</v>
      </c>
      <c r="FZ51">
        <v>1</v>
      </c>
      <c r="GA51">
        <v>2</v>
      </c>
      <c r="GB51">
        <v>3</v>
      </c>
      <c r="GC51" t="s">
        <v>435</v>
      </c>
      <c r="GD51">
        <v>3.10286</v>
      </c>
      <c r="GE51">
        <v>2.72424</v>
      </c>
      <c r="GF51">
        <v>0.08857370000000001</v>
      </c>
      <c r="GG51">
        <v>0.0881417</v>
      </c>
      <c r="GH51">
        <v>0.105938</v>
      </c>
      <c r="GI51">
        <v>0.106817</v>
      </c>
      <c r="GJ51">
        <v>23820.7</v>
      </c>
      <c r="GK51">
        <v>21639.6</v>
      </c>
      <c r="GL51">
        <v>26699.1</v>
      </c>
      <c r="GM51">
        <v>23952.5</v>
      </c>
      <c r="GN51">
        <v>38192.4</v>
      </c>
      <c r="GO51">
        <v>31610.8</v>
      </c>
      <c r="GP51">
        <v>46621.6</v>
      </c>
      <c r="GQ51">
        <v>37878.9</v>
      </c>
      <c r="GR51">
        <v>1.86955</v>
      </c>
      <c r="GS51">
        <v>1.87925</v>
      </c>
      <c r="GT51">
        <v>0.0933558</v>
      </c>
      <c r="GU51">
        <v>0</v>
      </c>
      <c r="GV51">
        <v>28.4718</v>
      </c>
      <c r="GW51">
        <v>999.9</v>
      </c>
      <c r="GX51">
        <v>52</v>
      </c>
      <c r="GY51">
        <v>31.2</v>
      </c>
      <c r="GZ51">
        <v>26.1959</v>
      </c>
      <c r="HA51">
        <v>60.9336</v>
      </c>
      <c r="HB51">
        <v>18.9543</v>
      </c>
      <c r="HC51">
        <v>1</v>
      </c>
      <c r="HD51">
        <v>0.113404</v>
      </c>
      <c r="HE51">
        <v>-1.42344</v>
      </c>
      <c r="HF51">
        <v>20.2916</v>
      </c>
      <c r="HG51">
        <v>5.21984</v>
      </c>
      <c r="HH51">
        <v>11.98</v>
      </c>
      <c r="HI51">
        <v>4.9644</v>
      </c>
      <c r="HJ51">
        <v>3.276</v>
      </c>
      <c r="HK51">
        <v>9999</v>
      </c>
      <c r="HL51">
        <v>9999</v>
      </c>
      <c r="HM51">
        <v>9999</v>
      </c>
      <c r="HN51">
        <v>8.300000000000001</v>
      </c>
      <c r="HO51">
        <v>1.86392</v>
      </c>
      <c r="HP51">
        <v>1.86005</v>
      </c>
      <c r="HQ51">
        <v>1.85837</v>
      </c>
      <c r="HR51">
        <v>1.85974</v>
      </c>
      <c r="HS51">
        <v>1.85987</v>
      </c>
      <c r="HT51">
        <v>1.85837</v>
      </c>
      <c r="HU51">
        <v>1.85744</v>
      </c>
      <c r="HV51">
        <v>1.8524</v>
      </c>
      <c r="HW51">
        <v>0</v>
      </c>
      <c r="HX51">
        <v>0</v>
      </c>
      <c r="HY51">
        <v>0</v>
      </c>
      <c r="HZ51">
        <v>0</v>
      </c>
      <c r="IA51" t="s">
        <v>426</v>
      </c>
      <c r="IB51" t="s">
        <v>427</v>
      </c>
      <c r="IC51" t="s">
        <v>428</v>
      </c>
      <c r="ID51" t="s">
        <v>428</v>
      </c>
      <c r="IE51" t="s">
        <v>428</v>
      </c>
      <c r="IF51" t="s">
        <v>428</v>
      </c>
      <c r="IG51">
        <v>0</v>
      </c>
      <c r="IH51">
        <v>100</v>
      </c>
      <c r="II51">
        <v>100</v>
      </c>
      <c r="IJ51">
        <v>-1.319</v>
      </c>
      <c r="IK51">
        <v>0.3111</v>
      </c>
      <c r="IL51">
        <v>-1.085747647868322</v>
      </c>
      <c r="IM51">
        <v>-0.001141660950335919</v>
      </c>
      <c r="IN51">
        <v>1.556549255047457E-06</v>
      </c>
      <c r="IO51">
        <v>-3.845636065895205E-10</v>
      </c>
      <c r="IP51">
        <v>0.01562767363184709</v>
      </c>
      <c r="IQ51">
        <v>0.001629169780553792</v>
      </c>
      <c r="IR51">
        <v>0.0005448488767950686</v>
      </c>
      <c r="IS51">
        <v>-2.599574200195059E-06</v>
      </c>
      <c r="IT51">
        <v>2</v>
      </c>
      <c r="IU51">
        <v>2011</v>
      </c>
      <c r="IV51">
        <v>1</v>
      </c>
      <c r="IW51">
        <v>26</v>
      </c>
      <c r="IX51">
        <v>197462.4</v>
      </c>
      <c r="IY51">
        <v>197462.6</v>
      </c>
      <c r="IZ51">
        <v>1.14136</v>
      </c>
      <c r="JA51">
        <v>2.62817</v>
      </c>
      <c r="JB51">
        <v>1.49658</v>
      </c>
      <c r="JC51">
        <v>2.35229</v>
      </c>
      <c r="JD51">
        <v>1.54907</v>
      </c>
      <c r="JE51">
        <v>2.41455</v>
      </c>
      <c r="JF51">
        <v>35.7311</v>
      </c>
      <c r="JG51">
        <v>24.1926</v>
      </c>
      <c r="JH51">
        <v>18</v>
      </c>
      <c r="JI51">
        <v>481.807</v>
      </c>
      <c r="JJ51">
        <v>503.153</v>
      </c>
      <c r="JK51">
        <v>30.4219</v>
      </c>
      <c r="JL51">
        <v>28.7542</v>
      </c>
      <c r="JM51">
        <v>29.9999</v>
      </c>
      <c r="JN51">
        <v>29.014</v>
      </c>
      <c r="JO51">
        <v>29.0207</v>
      </c>
      <c r="JP51">
        <v>22.9325</v>
      </c>
      <c r="JQ51">
        <v>15.3567</v>
      </c>
      <c r="JR51">
        <v>100</v>
      </c>
      <c r="JS51">
        <v>30.4311</v>
      </c>
      <c r="JT51">
        <v>420</v>
      </c>
      <c r="JU51">
        <v>23.2781</v>
      </c>
      <c r="JV51">
        <v>101.935</v>
      </c>
      <c r="JW51">
        <v>91.3652</v>
      </c>
    </row>
    <row r="52" spans="1:283">
      <c r="A52">
        <v>34</v>
      </c>
      <c r="B52">
        <v>1758837350.1</v>
      </c>
      <c r="C52">
        <v>516.5</v>
      </c>
      <c r="D52" t="s">
        <v>497</v>
      </c>
      <c r="E52" t="s">
        <v>498</v>
      </c>
      <c r="F52">
        <v>5</v>
      </c>
      <c r="G52" t="s">
        <v>492</v>
      </c>
      <c r="H52">
        <v>1758837347.1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0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422</v>
      </c>
      <c r="AL52" t="s">
        <v>422</v>
      </c>
      <c r="AM52">
        <v>0</v>
      </c>
      <c r="AN52">
        <v>0</v>
      </c>
      <c r="AO52">
        <f>1-AM52/AN52</f>
        <v>0</v>
      </c>
      <c r="AP52">
        <v>0</v>
      </c>
      <c r="AQ52" t="s">
        <v>422</v>
      </c>
      <c r="AR52" t="s">
        <v>422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1.37</v>
      </c>
      <c r="CZ52">
        <v>0.5</v>
      </c>
      <c r="DA52" t="s">
        <v>423</v>
      </c>
      <c r="DB52">
        <v>2</v>
      </c>
      <c r="DC52">
        <v>1758837347.1</v>
      </c>
      <c r="DD52">
        <v>421.6741111111111</v>
      </c>
      <c r="DE52">
        <v>419.9648888888889</v>
      </c>
      <c r="DF52">
        <v>23.37501111111111</v>
      </c>
      <c r="DG52">
        <v>23.20252222222222</v>
      </c>
      <c r="DH52">
        <v>422.9932222222222</v>
      </c>
      <c r="DI52">
        <v>23.06386666666667</v>
      </c>
      <c r="DJ52">
        <v>499.9662222222222</v>
      </c>
      <c r="DK52">
        <v>90.5852888888889</v>
      </c>
      <c r="DL52">
        <v>0.06599366666666667</v>
      </c>
      <c r="DM52">
        <v>29.9348</v>
      </c>
      <c r="DN52">
        <v>29.99056666666667</v>
      </c>
      <c r="DO52">
        <v>999.9000000000001</v>
      </c>
      <c r="DP52">
        <v>0</v>
      </c>
      <c r="DQ52">
        <v>0</v>
      </c>
      <c r="DR52">
        <v>9998.044444444444</v>
      </c>
      <c r="DS52">
        <v>0</v>
      </c>
      <c r="DT52">
        <v>3.09642</v>
      </c>
      <c r="DU52">
        <v>1.709195555555556</v>
      </c>
      <c r="DV52">
        <v>431.7665555555555</v>
      </c>
      <c r="DW52">
        <v>429.9403333333333</v>
      </c>
      <c r="DX52">
        <v>0.1724844444444444</v>
      </c>
      <c r="DY52">
        <v>419.9648888888889</v>
      </c>
      <c r="DZ52">
        <v>23.20252222222222</v>
      </c>
      <c r="EA52">
        <v>2.117431111111111</v>
      </c>
      <c r="EB52">
        <v>2.101805555555556</v>
      </c>
      <c r="EC52">
        <v>18.35092222222222</v>
      </c>
      <c r="ED52">
        <v>18.23288888888889</v>
      </c>
      <c r="EE52">
        <v>0.00500078</v>
      </c>
      <c r="EF52">
        <v>0</v>
      </c>
      <c r="EG52">
        <v>0</v>
      </c>
      <c r="EH52">
        <v>0</v>
      </c>
      <c r="EI52">
        <v>130.2111111111111</v>
      </c>
      <c r="EJ52">
        <v>0.00500078</v>
      </c>
      <c r="EK52">
        <v>-22.03333333333333</v>
      </c>
      <c r="EL52">
        <v>-1.222222222222222</v>
      </c>
      <c r="EM52">
        <v>34.97888888888889</v>
      </c>
      <c r="EN52">
        <v>38.22888888888889</v>
      </c>
      <c r="EO52">
        <v>36.40244444444445</v>
      </c>
      <c r="EP52">
        <v>38.38155555555555</v>
      </c>
      <c r="EQ52">
        <v>36.95111111111111</v>
      </c>
      <c r="ER52">
        <v>0</v>
      </c>
      <c r="ES52">
        <v>0</v>
      </c>
      <c r="ET52">
        <v>0</v>
      </c>
      <c r="EU52">
        <v>1758837345.3</v>
      </c>
      <c r="EV52">
        <v>0</v>
      </c>
      <c r="EW52">
        <v>128.48</v>
      </c>
      <c r="EX52">
        <v>20.98461523723809</v>
      </c>
      <c r="EY52">
        <v>-31.67692251228959</v>
      </c>
      <c r="EZ52">
        <v>-20.972</v>
      </c>
      <c r="FA52">
        <v>15</v>
      </c>
      <c r="FB52">
        <v>0</v>
      </c>
      <c r="FC52" t="s">
        <v>424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1.765149756097561</v>
      </c>
      <c r="FP52">
        <v>-0.1863585365853664</v>
      </c>
      <c r="FQ52">
        <v>0.07982235864070228</v>
      </c>
      <c r="FR52">
        <v>1</v>
      </c>
      <c r="FS52">
        <v>130.0382352941176</v>
      </c>
      <c r="FT52">
        <v>-15.07257444940194</v>
      </c>
      <c r="FU52">
        <v>8.578941889571038</v>
      </c>
      <c r="FV52">
        <v>0</v>
      </c>
      <c r="FW52">
        <v>0.175585756097561</v>
      </c>
      <c r="FX52">
        <v>-0.01579151916376274</v>
      </c>
      <c r="FY52">
        <v>0.003737341090710945</v>
      </c>
      <c r="FZ52">
        <v>1</v>
      </c>
      <c r="GA52">
        <v>2</v>
      </c>
      <c r="GB52">
        <v>3</v>
      </c>
      <c r="GC52" t="s">
        <v>435</v>
      </c>
      <c r="GD52">
        <v>3.10309</v>
      </c>
      <c r="GE52">
        <v>2.7243</v>
      </c>
      <c r="GF52">
        <v>0.088577</v>
      </c>
      <c r="GG52">
        <v>0.0881377</v>
      </c>
      <c r="GH52">
        <v>0.105937</v>
      </c>
      <c r="GI52">
        <v>0.106885</v>
      </c>
      <c r="GJ52">
        <v>23820.5</v>
      </c>
      <c r="GK52">
        <v>21639.7</v>
      </c>
      <c r="GL52">
        <v>26699</v>
      </c>
      <c r="GM52">
        <v>23952.5</v>
      </c>
      <c r="GN52">
        <v>38192.4</v>
      </c>
      <c r="GO52">
        <v>31608.4</v>
      </c>
      <c r="GP52">
        <v>46621.5</v>
      </c>
      <c r="GQ52">
        <v>37879</v>
      </c>
      <c r="GR52">
        <v>1.86955</v>
      </c>
      <c r="GS52">
        <v>1.8791</v>
      </c>
      <c r="GT52">
        <v>0.09343029999999999</v>
      </c>
      <c r="GU52">
        <v>0</v>
      </c>
      <c r="GV52">
        <v>28.4731</v>
      </c>
      <c r="GW52">
        <v>999.9</v>
      </c>
      <c r="GX52">
        <v>52</v>
      </c>
      <c r="GY52">
        <v>31.2</v>
      </c>
      <c r="GZ52">
        <v>26.192</v>
      </c>
      <c r="HA52">
        <v>60.8836</v>
      </c>
      <c r="HB52">
        <v>18.77</v>
      </c>
      <c r="HC52">
        <v>1</v>
      </c>
      <c r="HD52">
        <v>0.113468</v>
      </c>
      <c r="HE52">
        <v>-1.43593</v>
      </c>
      <c r="HF52">
        <v>20.2915</v>
      </c>
      <c r="HG52">
        <v>5.22014</v>
      </c>
      <c r="HH52">
        <v>11.98</v>
      </c>
      <c r="HI52">
        <v>4.9645</v>
      </c>
      <c r="HJ52">
        <v>3.27595</v>
      </c>
      <c r="HK52">
        <v>9999</v>
      </c>
      <c r="HL52">
        <v>9999</v>
      </c>
      <c r="HM52">
        <v>9999</v>
      </c>
      <c r="HN52">
        <v>8.300000000000001</v>
      </c>
      <c r="HO52">
        <v>1.8639</v>
      </c>
      <c r="HP52">
        <v>1.86005</v>
      </c>
      <c r="HQ52">
        <v>1.85837</v>
      </c>
      <c r="HR52">
        <v>1.85974</v>
      </c>
      <c r="HS52">
        <v>1.85988</v>
      </c>
      <c r="HT52">
        <v>1.85837</v>
      </c>
      <c r="HU52">
        <v>1.85744</v>
      </c>
      <c r="HV52">
        <v>1.85238</v>
      </c>
      <c r="HW52">
        <v>0</v>
      </c>
      <c r="HX52">
        <v>0</v>
      </c>
      <c r="HY52">
        <v>0</v>
      </c>
      <c r="HZ52">
        <v>0</v>
      </c>
      <c r="IA52" t="s">
        <v>426</v>
      </c>
      <c r="IB52" t="s">
        <v>427</v>
      </c>
      <c r="IC52" t="s">
        <v>428</v>
      </c>
      <c r="ID52" t="s">
        <v>428</v>
      </c>
      <c r="IE52" t="s">
        <v>428</v>
      </c>
      <c r="IF52" t="s">
        <v>428</v>
      </c>
      <c r="IG52">
        <v>0</v>
      </c>
      <c r="IH52">
        <v>100</v>
      </c>
      <c r="II52">
        <v>100</v>
      </c>
      <c r="IJ52">
        <v>-1.319</v>
      </c>
      <c r="IK52">
        <v>0.3111</v>
      </c>
      <c r="IL52">
        <v>-1.085747647868322</v>
      </c>
      <c r="IM52">
        <v>-0.001141660950335919</v>
      </c>
      <c r="IN52">
        <v>1.556549255047457E-06</v>
      </c>
      <c r="IO52">
        <v>-3.845636065895205E-10</v>
      </c>
      <c r="IP52">
        <v>0.01562767363184709</v>
      </c>
      <c r="IQ52">
        <v>0.001629169780553792</v>
      </c>
      <c r="IR52">
        <v>0.0005448488767950686</v>
      </c>
      <c r="IS52">
        <v>-2.599574200195059E-06</v>
      </c>
      <c r="IT52">
        <v>2</v>
      </c>
      <c r="IU52">
        <v>2011</v>
      </c>
      <c r="IV52">
        <v>1</v>
      </c>
      <c r="IW52">
        <v>26</v>
      </c>
      <c r="IX52">
        <v>197462.4</v>
      </c>
      <c r="IY52">
        <v>197462.6</v>
      </c>
      <c r="IZ52">
        <v>1.14136</v>
      </c>
      <c r="JA52">
        <v>2.62817</v>
      </c>
      <c r="JB52">
        <v>1.49658</v>
      </c>
      <c r="JC52">
        <v>2.35107</v>
      </c>
      <c r="JD52">
        <v>1.54907</v>
      </c>
      <c r="JE52">
        <v>2.3584</v>
      </c>
      <c r="JF52">
        <v>35.7311</v>
      </c>
      <c r="JG52">
        <v>24.1926</v>
      </c>
      <c r="JH52">
        <v>18</v>
      </c>
      <c r="JI52">
        <v>481.799</v>
      </c>
      <c r="JJ52">
        <v>503.043</v>
      </c>
      <c r="JK52">
        <v>30.4265</v>
      </c>
      <c r="JL52">
        <v>28.7529</v>
      </c>
      <c r="JM52">
        <v>30</v>
      </c>
      <c r="JN52">
        <v>29.0128</v>
      </c>
      <c r="JO52">
        <v>29.0196</v>
      </c>
      <c r="JP52">
        <v>22.934</v>
      </c>
      <c r="JQ52">
        <v>15.3567</v>
      </c>
      <c r="JR52">
        <v>100</v>
      </c>
      <c r="JS52">
        <v>30.4311</v>
      </c>
      <c r="JT52">
        <v>420</v>
      </c>
      <c r="JU52">
        <v>23.2802</v>
      </c>
      <c r="JV52">
        <v>101.935</v>
      </c>
      <c r="JW52">
        <v>91.3652</v>
      </c>
    </row>
    <row r="53" spans="1:283">
      <c r="A53">
        <v>35</v>
      </c>
      <c r="B53">
        <v>1758837352.1</v>
      </c>
      <c r="C53">
        <v>518.5</v>
      </c>
      <c r="D53" t="s">
        <v>499</v>
      </c>
      <c r="E53" t="s">
        <v>500</v>
      </c>
      <c r="F53">
        <v>5</v>
      </c>
      <c r="G53" t="s">
        <v>492</v>
      </c>
      <c r="H53">
        <v>1758837349.1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0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422</v>
      </c>
      <c r="AL53" t="s">
        <v>422</v>
      </c>
      <c r="AM53">
        <v>0</v>
      </c>
      <c r="AN53">
        <v>0</v>
      </c>
      <c r="AO53">
        <f>1-AM53/AN53</f>
        <v>0</v>
      </c>
      <c r="AP53">
        <v>0</v>
      </c>
      <c r="AQ53" t="s">
        <v>422</v>
      </c>
      <c r="AR53" t="s">
        <v>422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1.37</v>
      </c>
      <c r="CZ53">
        <v>0.5</v>
      </c>
      <c r="DA53" t="s">
        <v>423</v>
      </c>
      <c r="DB53">
        <v>2</v>
      </c>
      <c r="DC53">
        <v>1758837349.1</v>
      </c>
      <c r="DD53">
        <v>421.6865555555556</v>
      </c>
      <c r="DE53">
        <v>419.9828888888889</v>
      </c>
      <c r="DF53">
        <v>23.37434444444444</v>
      </c>
      <c r="DG53">
        <v>23.21254444444444</v>
      </c>
      <c r="DH53">
        <v>423.0055555555555</v>
      </c>
      <c r="DI53">
        <v>23.06321111111111</v>
      </c>
      <c r="DJ53">
        <v>499.9927777777777</v>
      </c>
      <c r="DK53">
        <v>90.5854888888889</v>
      </c>
      <c r="DL53">
        <v>0.06601513333333335</v>
      </c>
      <c r="DM53">
        <v>29.93501111111111</v>
      </c>
      <c r="DN53">
        <v>29.99336666666666</v>
      </c>
      <c r="DO53">
        <v>999.9000000000001</v>
      </c>
      <c r="DP53">
        <v>0</v>
      </c>
      <c r="DQ53">
        <v>0</v>
      </c>
      <c r="DR53">
        <v>10010.83333333333</v>
      </c>
      <c r="DS53">
        <v>0</v>
      </c>
      <c r="DT53">
        <v>3.09642</v>
      </c>
      <c r="DU53">
        <v>1.703576666666667</v>
      </c>
      <c r="DV53">
        <v>431.779</v>
      </c>
      <c r="DW53">
        <v>429.9633333333334</v>
      </c>
      <c r="DX53">
        <v>0.1617914444444445</v>
      </c>
      <c r="DY53">
        <v>419.9828888888889</v>
      </c>
      <c r="DZ53">
        <v>23.21254444444444</v>
      </c>
      <c r="EA53">
        <v>2.117375555555555</v>
      </c>
      <c r="EB53">
        <v>2.102718888888889</v>
      </c>
      <c r="EC53">
        <v>18.35051111111111</v>
      </c>
      <c r="ED53">
        <v>18.23977777777778</v>
      </c>
      <c r="EE53">
        <v>0.00500078</v>
      </c>
      <c r="EF53">
        <v>0</v>
      </c>
      <c r="EG53">
        <v>0</v>
      </c>
      <c r="EH53">
        <v>0</v>
      </c>
      <c r="EI53">
        <v>130.7444444444444</v>
      </c>
      <c r="EJ53">
        <v>0.00500078</v>
      </c>
      <c r="EK53">
        <v>-21.67777777777778</v>
      </c>
      <c r="EL53">
        <v>-1.111111111111111</v>
      </c>
      <c r="EM53">
        <v>34.972</v>
      </c>
      <c r="EN53">
        <v>38.222</v>
      </c>
      <c r="EO53">
        <v>36.43011111111111</v>
      </c>
      <c r="EP53">
        <v>38.37477777777778</v>
      </c>
      <c r="EQ53">
        <v>37.04133333333333</v>
      </c>
      <c r="ER53">
        <v>0</v>
      </c>
      <c r="ES53">
        <v>0</v>
      </c>
      <c r="ET53">
        <v>0</v>
      </c>
      <c r="EU53">
        <v>1758837347.7</v>
      </c>
      <c r="EV53">
        <v>0</v>
      </c>
      <c r="EW53">
        <v>129.14</v>
      </c>
      <c r="EX53">
        <v>6.453845852460666</v>
      </c>
      <c r="EY53">
        <v>-13.64615315046062</v>
      </c>
      <c r="EZ53">
        <v>-20.88</v>
      </c>
      <c r="FA53">
        <v>15</v>
      </c>
      <c r="FB53">
        <v>0</v>
      </c>
      <c r="FC53" t="s">
        <v>424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1.77422975</v>
      </c>
      <c r="FP53">
        <v>-0.4640027392120113</v>
      </c>
      <c r="FQ53">
        <v>0.07226475221321592</v>
      </c>
      <c r="FR53">
        <v>1</v>
      </c>
      <c r="FS53">
        <v>129.6588235294118</v>
      </c>
      <c r="FT53">
        <v>-11.88388077604406</v>
      </c>
      <c r="FU53">
        <v>8.563023024715005</v>
      </c>
      <c r="FV53">
        <v>0</v>
      </c>
      <c r="FW53">
        <v>0.1735422</v>
      </c>
      <c r="FX53">
        <v>-0.05267302063789941</v>
      </c>
      <c r="FY53">
        <v>0.008294716053609067</v>
      </c>
      <c r="FZ53">
        <v>1</v>
      </c>
      <c r="GA53">
        <v>2</v>
      </c>
      <c r="GB53">
        <v>3</v>
      </c>
      <c r="GC53" t="s">
        <v>435</v>
      </c>
      <c r="GD53">
        <v>3.10313</v>
      </c>
      <c r="GE53">
        <v>2.72406</v>
      </c>
      <c r="GF53">
        <v>0.08857080000000001</v>
      </c>
      <c r="GG53">
        <v>0.08813410000000001</v>
      </c>
      <c r="GH53">
        <v>0.10595</v>
      </c>
      <c r="GI53">
        <v>0.106943</v>
      </c>
      <c r="GJ53">
        <v>23820.6</v>
      </c>
      <c r="GK53">
        <v>21639.7</v>
      </c>
      <c r="GL53">
        <v>26698.9</v>
      </c>
      <c r="GM53">
        <v>23952.3</v>
      </c>
      <c r="GN53">
        <v>38191.8</v>
      </c>
      <c r="GO53">
        <v>31606.4</v>
      </c>
      <c r="GP53">
        <v>46621.4</v>
      </c>
      <c r="GQ53">
        <v>37879</v>
      </c>
      <c r="GR53">
        <v>1.86957</v>
      </c>
      <c r="GS53">
        <v>1.87908</v>
      </c>
      <c r="GT53">
        <v>0.09324399999999999</v>
      </c>
      <c r="GU53">
        <v>0</v>
      </c>
      <c r="GV53">
        <v>28.4743</v>
      </c>
      <c r="GW53">
        <v>999.9</v>
      </c>
      <c r="GX53">
        <v>52</v>
      </c>
      <c r="GY53">
        <v>31.2</v>
      </c>
      <c r="GZ53">
        <v>26.1923</v>
      </c>
      <c r="HA53">
        <v>61.0737</v>
      </c>
      <c r="HB53">
        <v>18.758</v>
      </c>
      <c r="HC53">
        <v>1</v>
      </c>
      <c r="HD53">
        <v>0.113498</v>
      </c>
      <c r="HE53">
        <v>-1.42393</v>
      </c>
      <c r="HF53">
        <v>20.2916</v>
      </c>
      <c r="HG53">
        <v>5.21999</v>
      </c>
      <c r="HH53">
        <v>11.98</v>
      </c>
      <c r="HI53">
        <v>4.96445</v>
      </c>
      <c r="HJ53">
        <v>3.27595</v>
      </c>
      <c r="HK53">
        <v>9999</v>
      </c>
      <c r="HL53">
        <v>9999</v>
      </c>
      <c r="HM53">
        <v>9999</v>
      </c>
      <c r="HN53">
        <v>8.300000000000001</v>
      </c>
      <c r="HO53">
        <v>1.86392</v>
      </c>
      <c r="HP53">
        <v>1.86005</v>
      </c>
      <c r="HQ53">
        <v>1.85837</v>
      </c>
      <c r="HR53">
        <v>1.85974</v>
      </c>
      <c r="HS53">
        <v>1.85989</v>
      </c>
      <c r="HT53">
        <v>1.85837</v>
      </c>
      <c r="HU53">
        <v>1.85744</v>
      </c>
      <c r="HV53">
        <v>1.85236</v>
      </c>
      <c r="HW53">
        <v>0</v>
      </c>
      <c r="HX53">
        <v>0</v>
      </c>
      <c r="HY53">
        <v>0</v>
      </c>
      <c r="HZ53">
        <v>0</v>
      </c>
      <c r="IA53" t="s">
        <v>426</v>
      </c>
      <c r="IB53" t="s">
        <v>427</v>
      </c>
      <c r="IC53" t="s">
        <v>428</v>
      </c>
      <c r="ID53" t="s">
        <v>428</v>
      </c>
      <c r="IE53" t="s">
        <v>428</v>
      </c>
      <c r="IF53" t="s">
        <v>428</v>
      </c>
      <c r="IG53">
        <v>0</v>
      </c>
      <c r="IH53">
        <v>100</v>
      </c>
      <c r="II53">
        <v>100</v>
      </c>
      <c r="IJ53">
        <v>-1.32</v>
      </c>
      <c r="IK53">
        <v>0.3112</v>
      </c>
      <c r="IL53">
        <v>-1.085747647868322</v>
      </c>
      <c r="IM53">
        <v>-0.001141660950335919</v>
      </c>
      <c r="IN53">
        <v>1.556549255047457E-06</v>
      </c>
      <c r="IO53">
        <v>-3.845636065895205E-10</v>
      </c>
      <c r="IP53">
        <v>0.01562767363184709</v>
      </c>
      <c r="IQ53">
        <v>0.001629169780553792</v>
      </c>
      <c r="IR53">
        <v>0.0005448488767950686</v>
      </c>
      <c r="IS53">
        <v>-2.599574200195059E-06</v>
      </c>
      <c r="IT53">
        <v>2</v>
      </c>
      <c r="IU53">
        <v>2011</v>
      </c>
      <c r="IV53">
        <v>1</v>
      </c>
      <c r="IW53">
        <v>26</v>
      </c>
      <c r="IX53">
        <v>197462.4</v>
      </c>
      <c r="IY53">
        <v>197462.6</v>
      </c>
      <c r="IZ53">
        <v>1.14014</v>
      </c>
      <c r="JA53">
        <v>2.62329</v>
      </c>
      <c r="JB53">
        <v>1.49658</v>
      </c>
      <c r="JC53">
        <v>2.35107</v>
      </c>
      <c r="JD53">
        <v>1.54907</v>
      </c>
      <c r="JE53">
        <v>2.44141</v>
      </c>
      <c r="JF53">
        <v>35.7311</v>
      </c>
      <c r="JG53">
        <v>24.2013</v>
      </c>
      <c r="JH53">
        <v>18</v>
      </c>
      <c r="JI53">
        <v>481.809</v>
      </c>
      <c r="JJ53">
        <v>503.016</v>
      </c>
      <c r="JK53">
        <v>30.4312</v>
      </c>
      <c r="JL53">
        <v>28.7517</v>
      </c>
      <c r="JM53">
        <v>30</v>
      </c>
      <c r="JN53">
        <v>29.0122</v>
      </c>
      <c r="JO53">
        <v>29.0184</v>
      </c>
      <c r="JP53">
        <v>22.9362</v>
      </c>
      <c r="JQ53">
        <v>15.3567</v>
      </c>
      <c r="JR53">
        <v>100</v>
      </c>
      <c r="JS53">
        <v>30.4357</v>
      </c>
      <c r="JT53">
        <v>420</v>
      </c>
      <c r="JU53">
        <v>23.2766</v>
      </c>
      <c r="JV53">
        <v>101.935</v>
      </c>
      <c r="JW53">
        <v>91.36499999999999</v>
      </c>
    </row>
    <row r="54" spans="1:283">
      <c r="A54">
        <v>36</v>
      </c>
      <c r="B54">
        <v>1758837354.1</v>
      </c>
      <c r="C54">
        <v>520.5</v>
      </c>
      <c r="D54" t="s">
        <v>501</v>
      </c>
      <c r="E54" t="s">
        <v>502</v>
      </c>
      <c r="F54">
        <v>5</v>
      </c>
      <c r="G54" t="s">
        <v>492</v>
      </c>
      <c r="H54">
        <v>1758837351.1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0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422</v>
      </c>
      <c r="AL54" t="s">
        <v>422</v>
      </c>
      <c r="AM54">
        <v>0</v>
      </c>
      <c r="AN54">
        <v>0</v>
      </c>
      <c r="AO54">
        <f>1-AM54/AN54</f>
        <v>0</v>
      </c>
      <c r="AP54">
        <v>0</v>
      </c>
      <c r="AQ54" t="s">
        <v>422</v>
      </c>
      <c r="AR54" t="s">
        <v>422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1.37</v>
      </c>
      <c r="CZ54">
        <v>0.5</v>
      </c>
      <c r="DA54" t="s">
        <v>423</v>
      </c>
      <c r="DB54">
        <v>2</v>
      </c>
      <c r="DC54">
        <v>1758837351.1</v>
      </c>
      <c r="DD54">
        <v>421.6808888888888</v>
      </c>
      <c r="DE54">
        <v>419.9714444444445</v>
      </c>
      <c r="DF54">
        <v>23.37646666666667</v>
      </c>
      <c r="DG54">
        <v>23.227</v>
      </c>
      <c r="DH54">
        <v>422.9998888888888</v>
      </c>
      <c r="DI54">
        <v>23.06528888888889</v>
      </c>
      <c r="DJ54">
        <v>500.0255555555556</v>
      </c>
      <c r="DK54">
        <v>90.58595555555557</v>
      </c>
      <c r="DL54">
        <v>0.06590533333333333</v>
      </c>
      <c r="DM54">
        <v>29.93516666666666</v>
      </c>
      <c r="DN54">
        <v>29.9943</v>
      </c>
      <c r="DO54">
        <v>999.9000000000001</v>
      </c>
      <c r="DP54">
        <v>0</v>
      </c>
      <c r="DQ54">
        <v>0</v>
      </c>
      <c r="DR54">
        <v>10014.45</v>
      </c>
      <c r="DS54">
        <v>0</v>
      </c>
      <c r="DT54">
        <v>3.09642</v>
      </c>
      <c r="DU54">
        <v>1.70935</v>
      </c>
      <c r="DV54">
        <v>431.7741111111111</v>
      </c>
      <c r="DW54">
        <v>429.958</v>
      </c>
      <c r="DX54">
        <v>0.1494747777777778</v>
      </c>
      <c r="DY54">
        <v>419.9714444444445</v>
      </c>
      <c r="DZ54">
        <v>23.227</v>
      </c>
      <c r="EA54">
        <v>2.117577777777778</v>
      </c>
      <c r="EB54">
        <v>2.104036666666667</v>
      </c>
      <c r="EC54">
        <v>18.35204444444445</v>
      </c>
      <c r="ED54">
        <v>18.24976666666667</v>
      </c>
      <c r="EE54">
        <v>0.00500078</v>
      </c>
      <c r="EF54">
        <v>0</v>
      </c>
      <c r="EG54">
        <v>0</v>
      </c>
      <c r="EH54">
        <v>0</v>
      </c>
      <c r="EI54">
        <v>132.1555555555556</v>
      </c>
      <c r="EJ54">
        <v>0.00500078</v>
      </c>
      <c r="EK54">
        <v>-23.52222222222222</v>
      </c>
      <c r="EL54">
        <v>-1.433333333333333</v>
      </c>
      <c r="EM54">
        <v>34.96511111111111</v>
      </c>
      <c r="EN54">
        <v>38.18033333333333</v>
      </c>
      <c r="EO54">
        <v>36.63855555555555</v>
      </c>
      <c r="EP54">
        <v>38.36788888888888</v>
      </c>
      <c r="EQ54">
        <v>37.208</v>
      </c>
      <c r="ER54">
        <v>0</v>
      </c>
      <c r="ES54">
        <v>0</v>
      </c>
      <c r="ET54">
        <v>0</v>
      </c>
      <c r="EU54">
        <v>1758837349.5</v>
      </c>
      <c r="EV54">
        <v>0</v>
      </c>
      <c r="EW54">
        <v>128.8384615384615</v>
      </c>
      <c r="EX54">
        <v>28.95042725655327</v>
      </c>
      <c r="EY54">
        <v>-24.30427322957111</v>
      </c>
      <c r="EZ54">
        <v>-20.74230769230769</v>
      </c>
      <c r="FA54">
        <v>15</v>
      </c>
      <c r="FB54">
        <v>0</v>
      </c>
      <c r="FC54" t="s">
        <v>424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1.767492682926829</v>
      </c>
      <c r="FP54">
        <v>-0.6241425783972085</v>
      </c>
      <c r="FQ54">
        <v>0.0751960938925975</v>
      </c>
      <c r="FR54">
        <v>0</v>
      </c>
      <c r="FS54">
        <v>128.6970588235294</v>
      </c>
      <c r="FT54">
        <v>17.98777687821841</v>
      </c>
      <c r="FU54">
        <v>7.670933883406805</v>
      </c>
      <c r="FV54">
        <v>0</v>
      </c>
      <c r="FW54">
        <v>0.1692831951219512</v>
      </c>
      <c r="FX54">
        <v>-0.1079499930313585</v>
      </c>
      <c r="FY54">
        <v>0.01358268534859733</v>
      </c>
      <c r="FZ54">
        <v>0</v>
      </c>
      <c r="GA54">
        <v>0</v>
      </c>
      <c r="GB54">
        <v>3</v>
      </c>
      <c r="GC54" t="s">
        <v>477</v>
      </c>
      <c r="GD54">
        <v>3.10291</v>
      </c>
      <c r="GE54">
        <v>2.72377</v>
      </c>
      <c r="GF54">
        <v>0.0885686</v>
      </c>
      <c r="GG54">
        <v>0.0881359</v>
      </c>
      <c r="GH54">
        <v>0.105974</v>
      </c>
      <c r="GI54">
        <v>0.106951</v>
      </c>
      <c r="GJ54">
        <v>23820.6</v>
      </c>
      <c r="GK54">
        <v>21639.6</v>
      </c>
      <c r="GL54">
        <v>26698.9</v>
      </c>
      <c r="GM54">
        <v>23952.3</v>
      </c>
      <c r="GN54">
        <v>38190.8</v>
      </c>
      <c r="GO54">
        <v>31606</v>
      </c>
      <c r="GP54">
        <v>46621.6</v>
      </c>
      <c r="GQ54">
        <v>37878.8</v>
      </c>
      <c r="GR54">
        <v>1.86952</v>
      </c>
      <c r="GS54">
        <v>1.87915</v>
      </c>
      <c r="GT54">
        <v>0.0933185</v>
      </c>
      <c r="GU54">
        <v>0</v>
      </c>
      <c r="GV54">
        <v>28.4755</v>
      </c>
      <c r="GW54">
        <v>999.9</v>
      </c>
      <c r="GX54">
        <v>52</v>
      </c>
      <c r="GY54">
        <v>31.2</v>
      </c>
      <c r="GZ54">
        <v>26.1922</v>
      </c>
      <c r="HA54">
        <v>61.2337</v>
      </c>
      <c r="HB54">
        <v>18.9022</v>
      </c>
      <c r="HC54">
        <v>1</v>
      </c>
      <c r="HD54">
        <v>0.113463</v>
      </c>
      <c r="HE54">
        <v>-1.42345</v>
      </c>
      <c r="HF54">
        <v>20.2916</v>
      </c>
      <c r="HG54">
        <v>5.21999</v>
      </c>
      <c r="HH54">
        <v>11.98</v>
      </c>
      <c r="HI54">
        <v>4.9645</v>
      </c>
      <c r="HJ54">
        <v>3.276</v>
      </c>
      <c r="HK54">
        <v>9999</v>
      </c>
      <c r="HL54">
        <v>9999</v>
      </c>
      <c r="HM54">
        <v>9999</v>
      </c>
      <c r="HN54">
        <v>8.300000000000001</v>
      </c>
      <c r="HO54">
        <v>1.86392</v>
      </c>
      <c r="HP54">
        <v>1.86005</v>
      </c>
      <c r="HQ54">
        <v>1.85837</v>
      </c>
      <c r="HR54">
        <v>1.85974</v>
      </c>
      <c r="HS54">
        <v>1.85987</v>
      </c>
      <c r="HT54">
        <v>1.85837</v>
      </c>
      <c r="HU54">
        <v>1.85743</v>
      </c>
      <c r="HV54">
        <v>1.85237</v>
      </c>
      <c r="HW54">
        <v>0</v>
      </c>
      <c r="HX54">
        <v>0</v>
      </c>
      <c r="HY54">
        <v>0</v>
      </c>
      <c r="HZ54">
        <v>0</v>
      </c>
      <c r="IA54" t="s">
        <v>426</v>
      </c>
      <c r="IB54" t="s">
        <v>427</v>
      </c>
      <c r="IC54" t="s">
        <v>428</v>
      </c>
      <c r="ID54" t="s">
        <v>428</v>
      </c>
      <c r="IE54" t="s">
        <v>428</v>
      </c>
      <c r="IF54" t="s">
        <v>428</v>
      </c>
      <c r="IG54">
        <v>0</v>
      </c>
      <c r="IH54">
        <v>100</v>
      </c>
      <c r="II54">
        <v>100</v>
      </c>
      <c r="IJ54">
        <v>-1.32</v>
      </c>
      <c r="IK54">
        <v>0.3114</v>
      </c>
      <c r="IL54">
        <v>-1.085747647868322</v>
      </c>
      <c r="IM54">
        <v>-0.001141660950335919</v>
      </c>
      <c r="IN54">
        <v>1.556549255047457E-06</v>
      </c>
      <c r="IO54">
        <v>-3.845636065895205E-10</v>
      </c>
      <c r="IP54">
        <v>0.01562767363184709</v>
      </c>
      <c r="IQ54">
        <v>0.001629169780553792</v>
      </c>
      <c r="IR54">
        <v>0.0005448488767950686</v>
      </c>
      <c r="IS54">
        <v>-2.599574200195059E-06</v>
      </c>
      <c r="IT54">
        <v>2</v>
      </c>
      <c r="IU54">
        <v>2011</v>
      </c>
      <c r="IV54">
        <v>1</v>
      </c>
      <c r="IW54">
        <v>26</v>
      </c>
      <c r="IX54">
        <v>197462.5</v>
      </c>
      <c r="IY54">
        <v>197462.7</v>
      </c>
      <c r="IZ54">
        <v>1.14014</v>
      </c>
      <c r="JA54">
        <v>2.61353</v>
      </c>
      <c r="JB54">
        <v>1.49658</v>
      </c>
      <c r="JC54">
        <v>2.35107</v>
      </c>
      <c r="JD54">
        <v>1.54907</v>
      </c>
      <c r="JE54">
        <v>2.47192</v>
      </c>
      <c r="JF54">
        <v>35.7311</v>
      </c>
      <c r="JG54">
        <v>24.2013</v>
      </c>
      <c r="JH54">
        <v>18</v>
      </c>
      <c r="JI54">
        <v>481.77</v>
      </c>
      <c r="JJ54">
        <v>503.061</v>
      </c>
      <c r="JK54">
        <v>30.4339</v>
      </c>
      <c r="JL54">
        <v>28.7511</v>
      </c>
      <c r="JM54">
        <v>30</v>
      </c>
      <c r="JN54">
        <v>29.0109</v>
      </c>
      <c r="JO54">
        <v>29.0178</v>
      </c>
      <c r="JP54">
        <v>22.9351</v>
      </c>
      <c r="JQ54">
        <v>15.3567</v>
      </c>
      <c r="JR54">
        <v>100</v>
      </c>
      <c r="JS54">
        <v>30.4357</v>
      </c>
      <c r="JT54">
        <v>420</v>
      </c>
      <c r="JU54">
        <v>23.2766</v>
      </c>
      <c r="JV54">
        <v>101.935</v>
      </c>
      <c r="JW54">
        <v>91.3648</v>
      </c>
    </row>
    <row r="55" spans="1:283">
      <c r="A55">
        <v>37</v>
      </c>
      <c r="B55">
        <v>1758837356.1</v>
      </c>
      <c r="C55">
        <v>522.5</v>
      </c>
      <c r="D55" t="s">
        <v>503</v>
      </c>
      <c r="E55" t="s">
        <v>504</v>
      </c>
      <c r="F55">
        <v>5</v>
      </c>
      <c r="G55" t="s">
        <v>492</v>
      </c>
      <c r="H55">
        <v>1758837353.1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0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422</v>
      </c>
      <c r="AL55" t="s">
        <v>422</v>
      </c>
      <c r="AM55">
        <v>0</v>
      </c>
      <c r="AN55">
        <v>0</v>
      </c>
      <c r="AO55">
        <f>1-AM55/AN55</f>
        <v>0</v>
      </c>
      <c r="AP55">
        <v>0</v>
      </c>
      <c r="AQ55" t="s">
        <v>422</v>
      </c>
      <c r="AR55" t="s">
        <v>422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1.37</v>
      </c>
      <c r="CZ55">
        <v>0.5</v>
      </c>
      <c r="DA55" t="s">
        <v>423</v>
      </c>
      <c r="DB55">
        <v>2</v>
      </c>
      <c r="DC55">
        <v>1758837353.1</v>
      </c>
      <c r="DD55">
        <v>421.665</v>
      </c>
      <c r="DE55">
        <v>419.9602222222222</v>
      </c>
      <c r="DF55">
        <v>23.38091111111111</v>
      </c>
      <c r="DG55">
        <v>23.23756666666667</v>
      </c>
      <c r="DH55">
        <v>422.9841111111111</v>
      </c>
      <c r="DI55">
        <v>23.06963333333333</v>
      </c>
      <c r="DJ55">
        <v>500.0297777777778</v>
      </c>
      <c r="DK55">
        <v>90.58628888888887</v>
      </c>
      <c r="DL55">
        <v>0.06581905555555555</v>
      </c>
      <c r="DM55">
        <v>29.93519999999999</v>
      </c>
      <c r="DN55">
        <v>29.99536666666667</v>
      </c>
      <c r="DO55">
        <v>999.9000000000001</v>
      </c>
      <c r="DP55">
        <v>0</v>
      </c>
      <c r="DQ55">
        <v>0</v>
      </c>
      <c r="DR55">
        <v>10005.63555555556</v>
      </c>
      <c r="DS55">
        <v>0</v>
      </c>
      <c r="DT55">
        <v>3.09642</v>
      </c>
      <c r="DU55">
        <v>1.704646666666666</v>
      </c>
      <c r="DV55">
        <v>431.7598888888889</v>
      </c>
      <c r="DW55">
        <v>429.9513333333333</v>
      </c>
      <c r="DX55">
        <v>0.1433597777777778</v>
      </c>
      <c r="DY55">
        <v>419.9602222222222</v>
      </c>
      <c r="DZ55">
        <v>23.23756666666667</v>
      </c>
      <c r="EA55">
        <v>2.117987777777778</v>
      </c>
      <c r="EB55">
        <v>2.105001111111111</v>
      </c>
      <c r="EC55">
        <v>18.35513333333333</v>
      </c>
      <c r="ED55">
        <v>18.25707777777778</v>
      </c>
      <c r="EE55">
        <v>0.00500078</v>
      </c>
      <c r="EF55">
        <v>0</v>
      </c>
      <c r="EG55">
        <v>0</v>
      </c>
      <c r="EH55">
        <v>0</v>
      </c>
      <c r="EI55">
        <v>131.9111111111111</v>
      </c>
      <c r="EJ55">
        <v>0.00500078</v>
      </c>
      <c r="EK55">
        <v>-21.03333333333333</v>
      </c>
      <c r="EL55">
        <v>-1.444444444444444</v>
      </c>
      <c r="EM55">
        <v>34.95833333333334</v>
      </c>
      <c r="EN55">
        <v>38.15255555555556</v>
      </c>
      <c r="EO55">
        <v>36.597</v>
      </c>
      <c r="EP55">
        <v>38.34722222222222</v>
      </c>
      <c r="EQ55">
        <v>37.15244444444444</v>
      </c>
      <c r="ER55">
        <v>0</v>
      </c>
      <c r="ES55">
        <v>0</v>
      </c>
      <c r="ET55">
        <v>0</v>
      </c>
      <c r="EU55">
        <v>1758837351.3</v>
      </c>
      <c r="EV55">
        <v>0</v>
      </c>
      <c r="EW55">
        <v>129.744</v>
      </c>
      <c r="EX55">
        <v>9.315384638356436</v>
      </c>
      <c r="EY55">
        <v>-1.292307533644166</v>
      </c>
      <c r="EZ55">
        <v>-21.42</v>
      </c>
      <c r="FA55">
        <v>15</v>
      </c>
      <c r="FB55">
        <v>0</v>
      </c>
      <c r="FC55" t="s">
        <v>424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1.75334475</v>
      </c>
      <c r="FP55">
        <v>-0.6067138086303941</v>
      </c>
      <c r="FQ55">
        <v>0.07206816707074974</v>
      </c>
      <c r="FR55">
        <v>0</v>
      </c>
      <c r="FS55">
        <v>129.1705882352941</v>
      </c>
      <c r="FT55">
        <v>18.60351412428185</v>
      </c>
      <c r="FU55">
        <v>7.728995422576891</v>
      </c>
      <c r="FV55">
        <v>0</v>
      </c>
      <c r="FW55">
        <v>0.166503675</v>
      </c>
      <c r="FX55">
        <v>-0.1291196060037524</v>
      </c>
      <c r="FY55">
        <v>0.0148012396261048</v>
      </c>
      <c r="FZ55">
        <v>0</v>
      </c>
      <c r="GA55">
        <v>0</v>
      </c>
      <c r="GB55">
        <v>3</v>
      </c>
      <c r="GC55" t="s">
        <v>477</v>
      </c>
      <c r="GD55">
        <v>3.10285</v>
      </c>
      <c r="GE55">
        <v>2.72391</v>
      </c>
      <c r="GF55">
        <v>0.0885741</v>
      </c>
      <c r="GG55">
        <v>0.0881398</v>
      </c>
      <c r="GH55">
        <v>0.105989</v>
      </c>
      <c r="GI55">
        <v>0.106948</v>
      </c>
      <c r="GJ55">
        <v>23820.5</v>
      </c>
      <c r="GK55">
        <v>21639.6</v>
      </c>
      <c r="GL55">
        <v>26699</v>
      </c>
      <c r="GM55">
        <v>23952.4</v>
      </c>
      <c r="GN55">
        <v>38190.1</v>
      </c>
      <c r="GO55">
        <v>31605.9</v>
      </c>
      <c r="GP55">
        <v>46621.5</v>
      </c>
      <c r="GQ55">
        <v>37878.6</v>
      </c>
      <c r="GR55">
        <v>1.86948</v>
      </c>
      <c r="GS55">
        <v>1.87943</v>
      </c>
      <c r="GT55">
        <v>0.0931695</v>
      </c>
      <c r="GU55">
        <v>0</v>
      </c>
      <c r="GV55">
        <v>28.4767</v>
      </c>
      <c r="GW55">
        <v>999.9</v>
      </c>
      <c r="GX55">
        <v>52</v>
      </c>
      <c r="GY55">
        <v>31.2</v>
      </c>
      <c r="GZ55">
        <v>26.1917</v>
      </c>
      <c r="HA55">
        <v>60.7337</v>
      </c>
      <c r="HB55">
        <v>19.0465</v>
      </c>
      <c r="HC55">
        <v>1</v>
      </c>
      <c r="HD55">
        <v>0.113443</v>
      </c>
      <c r="HE55">
        <v>-1.41867</v>
      </c>
      <c r="HF55">
        <v>20.2916</v>
      </c>
      <c r="HG55">
        <v>5.21984</v>
      </c>
      <c r="HH55">
        <v>11.98</v>
      </c>
      <c r="HI55">
        <v>4.96455</v>
      </c>
      <c r="HJ55">
        <v>3.276</v>
      </c>
      <c r="HK55">
        <v>9999</v>
      </c>
      <c r="HL55">
        <v>9999</v>
      </c>
      <c r="HM55">
        <v>9999</v>
      </c>
      <c r="HN55">
        <v>8.300000000000001</v>
      </c>
      <c r="HO55">
        <v>1.86392</v>
      </c>
      <c r="HP55">
        <v>1.86005</v>
      </c>
      <c r="HQ55">
        <v>1.85837</v>
      </c>
      <c r="HR55">
        <v>1.85974</v>
      </c>
      <c r="HS55">
        <v>1.85986</v>
      </c>
      <c r="HT55">
        <v>1.85837</v>
      </c>
      <c r="HU55">
        <v>1.85743</v>
      </c>
      <c r="HV55">
        <v>1.85238</v>
      </c>
      <c r="HW55">
        <v>0</v>
      </c>
      <c r="HX55">
        <v>0</v>
      </c>
      <c r="HY55">
        <v>0</v>
      </c>
      <c r="HZ55">
        <v>0</v>
      </c>
      <c r="IA55" t="s">
        <v>426</v>
      </c>
      <c r="IB55" t="s">
        <v>427</v>
      </c>
      <c r="IC55" t="s">
        <v>428</v>
      </c>
      <c r="ID55" t="s">
        <v>428</v>
      </c>
      <c r="IE55" t="s">
        <v>428</v>
      </c>
      <c r="IF55" t="s">
        <v>428</v>
      </c>
      <c r="IG55">
        <v>0</v>
      </c>
      <c r="IH55">
        <v>100</v>
      </c>
      <c r="II55">
        <v>100</v>
      </c>
      <c r="IJ55">
        <v>-1.32</v>
      </c>
      <c r="IK55">
        <v>0.3114</v>
      </c>
      <c r="IL55">
        <v>-1.085747647868322</v>
      </c>
      <c r="IM55">
        <v>-0.001141660950335919</v>
      </c>
      <c r="IN55">
        <v>1.556549255047457E-06</v>
      </c>
      <c r="IO55">
        <v>-3.845636065895205E-10</v>
      </c>
      <c r="IP55">
        <v>0.01562767363184709</v>
      </c>
      <c r="IQ55">
        <v>0.001629169780553792</v>
      </c>
      <c r="IR55">
        <v>0.0005448488767950686</v>
      </c>
      <c r="IS55">
        <v>-2.599574200195059E-06</v>
      </c>
      <c r="IT55">
        <v>2</v>
      </c>
      <c r="IU55">
        <v>2011</v>
      </c>
      <c r="IV55">
        <v>1</v>
      </c>
      <c r="IW55">
        <v>26</v>
      </c>
      <c r="IX55">
        <v>197462.5</v>
      </c>
      <c r="IY55">
        <v>197462.7</v>
      </c>
      <c r="IZ55">
        <v>1.14136</v>
      </c>
      <c r="JA55">
        <v>2.61719</v>
      </c>
      <c r="JB55">
        <v>1.49658</v>
      </c>
      <c r="JC55">
        <v>2.35107</v>
      </c>
      <c r="JD55">
        <v>1.54907</v>
      </c>
      <c r="JE55">
        <v>2.47437</v>
      </c>
      <c r="JF55">
        <v>35.7311</v>
      </c>
      <c r="JG55">
        <v>24.2013</v>
      </c>
      <c r="JH55">
        <v>18</v>
      </c>
      <c r="JI55">
        <v>481.736</v>
      </c>
      <c r="JJ55">
        <v>503.235</v>
      </c>
      <c r="JK55">
        <v>30.4363</v>
      </c>
      <c r="JL55">
        <v>28.7499</v>
      </c>
      <c r="JM55">
        <v>29.9999</v>
      </c>
      <c r="JN55">
        <v>29.0103</v>
      </c>
      <c r="JO55">
        <v>29.0165</v>
      </c>
      <c r="JP55">
        <v>22.9343</v>
      </c>
      <c r="JQ55">
        <v>15.3567</v>
      </c>
      <c r="JR55">
        <v>100</v>
      </c>
      <c r="JS55">
        <v>30.4388</v>
      </c>
      <c r="JT55">
        <v>420</v>
      </c>
      <c r="JU55">
        <v>23.2766</v>
      </c>
      <c r="JV55">
        <v>101.935</v>
      </c>
      <c r="JW55">
        <v>91.36450000000001</v>
      </c>
    </row>
    <row r="56" spans="1:283">
      <c r="A56">
        <v>38</v>
      </c>
      <c r="B56">
        <v>1758837358.1</v>
      </c>
      <c r="C56">
        <v>524.5</v>
      </c>
      <c r="D56" t="s">
        <v>505</v>
      </c>
      <c r="E56" t="s">
        <v>506</v>
      </c>
      <c r="F56">
        <v>5</v>
      </c>
      <c r="G56" t="s">
        <v>492</v>
      </c>
      <c r="H56">
        <v>1758837355.1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0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422</v>
      </c>
      <c r="AL56" t="s">
        <v>422</v>
      </c>
      <c r="AM56">
        <v>0</v>
      </c>
      <c r="AN56">
        <v>0</v>
      </c>
      <c r="AO56">
        <f>1-AM56/AN56</f>
        <v>0</v>
      </c>
      <c r="AP56">
        <v>0</v>
      </c>
      <c r="AQ56" t="s">
        <v>422</v>
      </c>
      <c r="AR56" t="s">
        <v>422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1.37</v>
      </c>
      <c r="CZ56">
        <v>0.5</v>
      </c>
      <c r="DA56" t="s">
        <v>423</v>
      </c>
      <c r="DB56">
        <v>2</v>
      </c>
      <c r="DC56">
        <v>1758837355.1</v>
      </c>
      <c r="DD56">
        <v>421.6623333333333</v>
      </c>
      <c r="DE56">
        <v>419.9613333333334</v>
      </c>
      <c r="DF56">
        <v>23.38627777777778</v>
      </c>
      <c r="DG56">
        <v>23.24038888888889</v>
      </c>
      <c r="DH56">
        <v>422.9816666666667</v>
      </c>
      <c r="DI56">
        <v>23.07488888888889</v>
      </c>
      <c r="DJ56">
        <v>500.0445555555555</v>
      </c>
      <c r="DK56">
        <v>90.5865</v>
      </c>
      <c r="DL56">
        <v>0.06570294444444444</v>
      </c>
      <c r="DM56">
        <v>29.93552222222222</v>
      </c>
      <c r="DN56">
        <v>29.99695555555556</v>
      </c>
      <c r="DO56">
        <v>999.9000000000001</v>
      </c>
      <c r="DP56">
        <v>0</v>
      </c>
      <c r="DQ56">
        <v>0</v>
      </c>
      <c r="DR56">
        <v>10006.60222222222</v>
      </c>
      <c r="DS56">
        <v>0</v>
      </c>
      <c r="DT56">
        <v>3.09642</v>
      </c>
      <c r="DU56">
        <v>1.701124444444444</v>
      </c>
      <c r="DV56">
        <v>431.7596666666667</v>
      </c>
      <c r="DW56">
        <v>429.9536666666666</v>
      </c>
      <c r="DX56">
        <v>0.1458993333333333</v>
      </c>
      <c r="DY56">
        <v>419.9613333333334</v>
      </c>
      <c r="DZ56">
        <v>23.24038888888889</v>
      </c>
      <c r="EA56">
        <v>2.118478888888889</v>
      </c>
      <c r="EB56">
        <v>2.105262222222222</v>
      </c>
      <c r="EC56">
        <v>18.35883333333333</v>
      </c>
      <c r="ED56">
        <v>18.25907777777778</v>
      </c>
      <c r="EE56">
        <v>0.00500078</v>
      </c>
      <c r="EF56">
        <v>0</v>
      </c>
      <c r="EG56">
        <v>0</v>
      </c>
      <c r="EH56">
        <v>0</v>
      </c>
      <c r="EI56">
        <v>133.8444444444444</v>
      </c>
      <c r="EJ56">
        <v>0.00500078</v>
      </c>
      <c r="EK56">
        <v>-24.86666666666666</v>
      </c>
      <c r="EL56">
        <v>-2.522222222222222</v>
      </c>
      <c r="EM56">
        <v>34.93733333333333</v>
      </c>
      <c r="EN56">
        <v>38.15255555555555</v>
      </c>
      <c r="EO56">
        <v>36.54844444444445</v>
      </c>
      <c r="EP56">
        <v>38.32622222222223</v>
      </c>
      <c r="EQ56">
        <v>37.15255555555555</v>
      </c>
      <c r="ER56">
        <v>0</v>
      </c>
      <c r="ES56">
        <v>0</v>
      </c>
      <c r="ET56">
        <v>0</v>
      </c>
      <c r="EU56">
        <v>1758837353.7</v>
      </c>
      <c r="EV56">
        <v>0</v>
      </c>
      <c r="EW56">
        <v>130.596</v>
      </c>
      <c r="EX56">
        <v>14.10769259318316</v>
      </c>
      <c r="EY56">
        <v>-22.84615398064637</v>
      </c>
      <c r="EZ56">
        <v>-22.108</v>
      </c>
      <c r="FA56">
        <v>15</v>
      </c>
      <c r="FB56">
        <v>0</v>
      </c>
      <c r="FC56" t="s">
        <v>424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1.733793170731707</v>
      </c>
      <c r="FP56">
        <v>-0.3421701742160274</v>
      </c>
      <c r="FQ56">
        <v>0.05052757404355513</v>
      </c>
      <c r="FR56">
        <v>1</v>
      </c>
      <c r="FS56">
        <v>129.9176470588235</v>
      </c>
      <c r="FT56">
        <v>13.0450725851292</v>
      </c>
      <c r="FU56">
        <v>7.592119388985463</v>
      </c>
      <c r="FV56">
        <v>0</v>
      </c>
      <c r="FW56">
        <v>0.1633799756097561</v>
      </c>
      <c r="FX56">
        <v>-0.128061867595819</v>
      </c>
      <c r="FY56">
        <v>0.0149487887827936</v>
      </c>
      <c r="FZ56">
        <v>0</v>
      </c>
      <c r="GA56">
        <v>1</v>
      </c>
      <c r="GB56">
        <v>3</v>
      </c>
      <c r="GC56" t="s">
        <v>425</v>
      </c>
      <c r="GD56">
        <v>3.10311</v>
      </c>
      <c r="GE56">
        <v>2.72389</v>
      </c>
      <c r="GF56">
        <v>0.08857719999999999</v>
      </c>
      <c r="GG56">
        <v>0.08814230000000001</v>
      </c>
      <c r="GH56">
        <v>0.106003</v>
      </c>
      <c r="GI56">
        <v>0.106939</v>
      </c>
      <c r="GJ56">
        <v>23820.5</v>
      </c>
      <c r="GK56">
        <v>21639.5</v>
      </c>
      <c r="GL56">
        <v>26699</v>
      </c>
      <c r="GM56">
        <v>23952.4</v>
      </c>
      <c r="GN56">
        <v>38189.5</v>
      </c>
      <c r="GO56">
        <v>31606.2</v>
      </c>
      <c r="GP56">
        <v>46621.4</v>
      </c>
      <c r="GQ56">
        <v>37878.5</v>
      </c>
      <c r="GR56">
        <v>1.86983</v>
      </c>
      <c r="GS56">
        <v>1.87912</v>
      </c>
      <c r="GT56">
        <v>0.0934675</v>
      </c>
      <c r="GU56">
        <v>0</v>
      </c>
      <c r="GV56">
        <v>28.4786</v>
      </c>
      <c r="GW56">
        <v>999.9</v>
      </c>
      <c r="GX56">
        <v>52</v>
      </c>
      <c r="GY56">
        <v>31.2</v>
      </c>
      <c r="GZ56">
        <v>26.1968</v>
      </c>
      <c r="HA56">
        <v>61.2237</v>
      </c>
      <c r="HB56">
        <v>18.8381</v>
      </c>
      <c r="HC56">
        <v>1</v>
      </c>
      <c r="HD56">
        <v>0.113412</v>
      </c>
      <c r="HE56">
        <v>-1.41645</v>
      </c>
      <c r="HF56">
        <v>20.2917</v>
      </c>
      <c r="HG56">
        <v>5.21969</v>
      </c>
      <c r="HH56">
        <v>11.98</v>
      </c>
      <c r="HI56">
        <v>4.96445</v>
      </c>
      <c r="HJ56">
        <v>3.276</v>
      </c>
      <c r="HK56">
        <v>9999</v>
      </c>
      <c r="HL56">
        <v>9999</v>
      </c>
      <c r="HM56">
        <v>9999</v>
      </c>
      <c r="HN56">
        <v>8.300000000000001</v>
      </c>
      <c r="HO56">
        <v>1.86392</v>
      </c>
      <c r="HP56">
        <v>1.86005</v>
      </c>
      <c r="HQ56">
        <v>1.85837</v>
      </c>
      <c r="HR56">
        <v>1.85974</v>
      </c>
      <c r="HS56">
        <v>1.85987</v>
      </c>
      <c r="HT56">
        <v>1.85837</v>
      </c>
      <c r="HU56">
        <v>1.85744</v>
      </c>
      <c r="HV56">
        <v>1.85239</v>
      </c>
      <c r="HW56">
        <v>0</v>
      </c>
      <c r="HX56">
        <v>0</v>
      </c>
      <c r="HY56">
        <v>0</v>
      </c>
      <c r="HZ56">
        <v>0</v>
      </c>
      <c r="IA56" t="s">
        <v>426</v>
      </c>
      <c r="IB56" t="s">
        <v>427</v>
      </c>
      <c r="IC56" t="s">
        <v>428</v>
      </c>
      <c r="ID56" t="s">
        <v>428</v>
      </c>
      <c r="IE56" t="s">
        <v>428</v>
      </c>
      <c r="IF56" t="s">
        <v>428</v>
      </c>
      <c r="IG56">
        <v>0</v>
      </c>
      <c r="IH56">
        <v>100</v>
      </c>
      <c r="II56">
        <v>100</v>
      </c>
      <c r="IJ56">
        <v>-1.32</v>
      </c>
      <c r="IK56">
        <v>0.3115</v>
      </c>
      <c r="IL56">
        <v>-1.085747647868322</v>
      </c>
      <c r="IM56">
        <v>-0.001141660950335919</v>
      </c>
      <c r="IN56">
        <v>1.556549255047457E-06</v>
      </c>
      <c r="IO56">
        <v>-3.845636065895205E-10</v>
      </c>
      <c r="IP56">
        <v>0.01562767363184709</v>
      </c>
      <c r="IQ56">
        <v>0.001629169780553792</v>
      </c>
      <c r="IR56">
        <v>0.0005448488767950686</v>
      </c>
      <c r="IS56">
        <v>-2.599574200195059E-06</v>
      </c>
      <c r="IT56">
        <v>2</v>
      </c>
      <c r="IU56">
        <v>2011</v>
      </c>
      <c r="IV56">
        <v>1</v>
      </c>
      <c r="IW56">
        <v>26</v>
      </c>
      <c r="IX56">
        <v>197462.5</v>
      </c>
      <c r="IY56">
        <v>197462.7</v>
      </c>
      <c r="IZ56">
        <v>1.14136</v>
      </c>
      <c r="JA56">
        <v>2.62573</v>
      </c>
      <c r="JB56">
        <v>1.49658</v>
      </c>
      <c r="JC56">
        <v>2.35107</v>
      </c>
      <c r="JD56">
        <v>1.54907</v>
      </c>
      <c r="JE56">
        <v>2.4353</v>
      </c>
      <c r="JF56">
        <v>35.7544</v>
      </c>
      <c r="JG56">
        <v>24.1926</v>
      </c>
      <c r="JH56">
        <v>18</v>
      </c>
      <c r="JI56">
        <v>481.93</v>
      </c>
      <c r="JJ56">
        <v>503.027</v>
      </c>
      <c r="JK56">
        <v>30.438</v>
      </c>
      <c r="JL56">
        <v>28.7493</v>
      </c>
      <c r="JM56">
        <v>29.9999</v>
      </c>
      <c r="JN56">
        <v>29.0091</v>
      </c>
      <c r="JO56">
        <v>29.0158</v>
      </c>
      <c r="JP56">
        <v>22.9324</v>
      </c>
      <c r="JQ56">
        <v>15.3567</v>
      </c>
      <c r="JR56">
        <v>100</v>
      </c>
      <c r="JS56">
        <v>30.4388</v>
      </c>
      <c r="JT56">
        <v>420</v>
      </c>
      <c r="JU56">
        <v>23.2766</v>
      </c>
      <c r="JV56">
        <v>101.935</v>
      </c>
      <c r="JW56">
        <v>91.3644</v>
      </c>
    </row>
    <row r="57" spans="1:283">
      <c r="A57">
        <v>39</v>
      </c>
      <c r="B57">
        <v>1758837360.1</v>
      </c>
      <c r="C57">
        <v>526.5</v>
      </c>
      <c r="D57" t="s">
        <v>507</v>
      </c>
      <c r="E57" t="s">
        <v>508</v>
      </c>
      <c r="F57">
        <v>5</v>
      </c>
      <c r="G57" t="s">
        <v>492</v>
      </c>
      <c r="H57">
        <v>1758837357.1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0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422</v>
      </c>
      <c r="AL57" t="s">
        <v>422</v>
      </c>
      <c r="AM57">
        <v>0</v>
      </c>
      <c r="AN57">
        <v>0</v>
      </c>
      <c r="AO57">
        <f>1-AM57/AN57</f>
        <v>0</v>
      </c>
      <c r="AP57">
        <v>0</v>
      </c>
      <c r="AQ57" t="s">
        <v>422</v>
      </c>
      <c r="AR57" t="s">
        <v>422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1.37</v>
      </c>
      <c r="CZ57">
        <v>0.5</v>
      </c>
      <c r="DA57" t="s">
        <v>423</v>
      </c>
      <c r="DB57">
        <v>2</v>
      </c>
      <c r="DC57">
        <v>1758837357.1</v>
      </c>
      <c r="DD57">
        <v>421.6861111111111</v>
      </c>
      <c r="DE57">
        <v>419.9648888888889</v>
      </c>
      <c r="DF57">
        <v>23.39141111111111</v>
      </c>
      <c r="DG57">
        <v>23.23888888888889</v>
      </c>
      <c r="DH57">
        <v>423.0056666666667</v>
      </c>
      <c r="DI57">
        <v>23.0799</v>
      </c>
      <c r="DJ57">
        <v>500.0688888888889</v>
      </c>
      <c r="DK57">
        <v>90.5865222222222</v>
      </c>
      <c r="DL57">
        <v>0.06564325555555556</v>
      </c>
      <c r="DM57">
        <v>29.93675555555555</v>
      </c>
      <c r="DN57">
        <v>29.99797777777778</v>
      </c>
      <c r="DO57">
        <v>999.9000000000001</v>
      </c>
      <c r="DP57">
        <v>0</v>
      </c>
      <c r="DQ57">
        <v>0</v>
      </c>
      <c r="DR57">
        <v>10009.65222222222</v>
      </c>
      <c r="DS57">
        <v>0</v>
      </c>
      <c r="DT57">
        <v>3.09642</v>
      </c>
      <c r="DU57">
        <v>1.721473333333333</v>
      </c>
      <c r="DV57">
        <v>431.7864444444444</v>
      </c>
      <c r="DW57">
        <v>429.9566666666667</v>
      </c>
      <c r="DX57">
        <v>0.1525153333333333</v>
      </c>
      <c r="DY57">
        <v>419.9648888888889</v>
      </c>
      <c r="DZ57">
        <v>23.23888888888889</v>
      </c>
      <c r="EA57">
        <v>2.118945555555555</v>
      </c>
      <c r="EB57">
        <v>2.10513</v>
      </c>
      <c r="EC57">
        <v>18.36233333333333</v>
      </c>
      <c r="ED57">
        <v>18.25807777777778</v>
      </c>
      <c r="EE57">
        <v>0.00500078</v>
      </c>
      <c r="EF57">
        <v>0</v>
      </c>
      <c r="EG57">
        <v>0</v>
      </c>
      <c r="EH57">
        <v>0</v>
      </c>
      <c r="EI57">
        <v>132.2666666666667</v>
      </c>
      <c r="EJ57">
        <v>0.00500078</v>
      </c>
      <c r="EK57">
        <v>-24.91111111111111</v>
      </c>
      <c r="EL57">
        <v>-2.655555555555556</v>
      </c>
      <c r="EM57">
        <v>34.93022222222223</v>
      </c>
      <c r="EN57">
        <v>38.14555555555555</v>
      </c>
      <c r="EO57">
        <v>36.27055555555555</v>
      </c>
      <c r="EP57">
        <v>38.30522222222223</v>
      </c>
      <c r="EQ57">
        <v>37.03444444444445</v>
      </c>
      <c r="ER57">
        <v>0</v>
      </c>
      <c r="ES57">
        <v>0</v>
      </c>
      <c r="ET57">
        <v>0</v>
      </c>
      <c r="EU57">
        <v>1758837355.5</v>
      </c>
      <c r="EV57">
        <v>0</v>
      </c>
      <c r="EW57">
        <v>130.5038461538462</v>
      </c>
      <c r="EX57">
        <v>11.33333374813223</v>
      </c>
      <c r="EY57">
        <v>-4.608547276965562</v>
      </c>
      <c r="EZ57">
        <v>-22.46153846153846</v>
      </c>
      <c r="FA57">
        <v>15</v>
      </c>
      <c r="FB57">
        <v>0</v>
      </c>
      <c r="FC57" t="s">
        <v>424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1.7227435</v>
      </c>
      <c r="FP57">
        <v>-0.1516730206379042</v>
      </c>
      <c r="FQ57">
        <v>0.03543003101536886</v>
      </c>
      <c r="FR57">
        <v>1</v>
      </c>
      <c r="FS57">
        <v>129.1029411764706</v>
      </c>
      <c r="FT57">
        <v>15.01145921338935</v>
      </c>
      <c r="FU57">
        <v>7.347167733380132</v>
      </c>
      <c r="FV57">
        <v>0</v>
      </c>
      <c r="FW57">
        <v>0.16165915</v>
      </c>
      <c r="FX57">
        <v>-0.1174586791744845</v>
      </c>
      <c r="FY57">
        <v>0.01449824263410914</v>
      </c>
      <c r="FZ57">
        <v>0</v>
      </c>
      <c r="GA57">
        <v>1</v>
      </c>
      <c r="GB57">
        <v>3</v>
      </c>
      <c r="GC57" t="s">
        <v>425</v>
      </c>
      <c r="GD57">
        <v>3.10316</v>
      </c>
      <c r="GE57">
        <v>2.72365</v>
      </c>
      <c r="GF57">
        <v>0.0885809</v>
      </c>
      <c r="GG57">
        <v>0.0881369</v>
      </c>
      <c r="GH57">
        <v>0.106016</v>
      </c>
      <c r="GI57">
        <v>0.106931</v>
      </c>
      <c r="GJ57">
        <v>23820.4</v>
      </c>
      <c r="GK57">
        <v>21639.5</v>
      </c>
      <c r="GL57">
        <v>26699</v>
      </c>
      <c r="GM57">
        <v>23952.2</v>
      </c>
      <c r="GN57">
        <v>38189</v>
      </c>
      <c r="GO57">
        <v>31606.4</v>
      </c>
      <c r="GP57">
        <v>46621.5</v>
      </c>
      <c r="GQ57">
        <v>37878.4</v>
      </c>
      <c r="GR57">
        <v>1.86975</v>
      </c>
      <c r="GS57">
        <v>1.87895</v>
      </c>
      <c r="GT57">
        <v>0.09320680000000001</v>
      </c>
      <c r="GU57">
        <v>0</v>
      </c>
      <c r="GV57">
        <v>28.4803</v>
      </c>
      <c r="GW57">
        <v>999.9</v>
      </c>
      <c r="GX57">
        <v>52</v>
      </c>
      <c r="GY57">
        <v>31.2</v>
      </c>
      <c r="GZ57">
        <v>26.1946</v>
      </c>
      <c r="HA57">
        <v>60.9337</v>
      </c>
      <c r="HB57">
        <v>18.75</v>
      </c>
      <c r="HC57">
        <v>1</v>
      </c>
      <c r="HD57">
        <v>0.113326</v>
      </c>
      <c r="HE57">
        <v>-1.41554</v>
      </c>
      <c r="HF57">
        <v>20.2917</v>
      </c>
      <c r="HG57">
        <v>5.22043</v>
      </c>
      <c r="HH57">
        <v>11.98</v>
      </c>
      <c r="HI57">
        <v>4.96445</v>
      </c>
      <c r="HJ57">
        <v>3.276</v>
      </c>
      <c r="HK57">
        <v>9999</v>
      </c>
      <c r="HL57">
        <v>9999</v>
      </c>
      <c r="HM57">
        <v>9999</v>
      </c>
      <c r="HN57">
        <v>8.300000000000001</v>
      </c>
      <c r="HO57">
        <v>1.86392</v>
      </c>
      <c r="HP57">
        <v>1.86005</v>
      </c>
      <c r="HQ57">
        <v>1.85837</v>
      </c>
      <c r="HR57">
        <v>1.85974</v>
      </c>
      <c r="HS57">
        <v>1.85988</v>
      </c>
      <c r="HT57">
        <v>1.85837</v>
      </c>
      <c r="HU57">
        <v>1.85745</v>
      </c>
      <c r="HV57">
        <v>1.85237</v>
      </c>
      <c r="HW57">
        <v>0</v>
      </c>
      <c r="HX57">
        <v>0</v>
      </c>
      <c r="HY57">
        <v>0</v>
      </c>
      <c r="HZ57">
        <v>0</v>
      </c>
      <c r="IA57" t="s">
        <v>426</v>
      </c>
      <c r="IB57" t="s">
        <v>427</v>
      </c>
      <c r="IC57" t="s">
        <v>428</v>
      </c>
      <c r="ID57" t="s">
        <v>428</v>
      </c>
      <c r="IE57" t="s">
        <v>428</v>
      </c>
      <c r="IF57" t="s">
        <v>428</v>
      </c>
      <c r="IG57">
        <v>0</v>
      </c>
      <c r="IH57">
        <v>100</v>
      </c>
      <c r="II57">
        <v>100</v>
      </c>
      <c r="IJ57">
        <v>-1.319</v>
      </c>
      <c r="IK57">
        <v>0.3117</v>
      </c>
      <c r="IL57">
        <v>-1.085747647868322</v>
      </c>
      <c r="IM57">
        <v>-0.001141660950335919</v>
      </c>
      <c r="IN57">
        <v>1.556549255047457E-06</v>
      </c>
      <c r="IO57">
        <v>-3.845636065895205E-10</v>
      </c>
      <c r="IP57">
        <v>0.01562767363184709</v>
      </c>
      <c r="IQ57">
        <v>0.001629169780553792</v>
      </c>
      <c r="IR57">
        <v>0.0005448488767950686</v>
      </c>
      <c r="IS57">
        <v>-2.599574200195059E-06</v>
      </c>
      <c r="IT57">
        <v>2</v>
      </c>
      <c r="IU57">
        <v>2011</v>
      </c>
      <c r="IV57">
        <v>1</v>
      </c>
      <c r="IW57">
        <v>26</v>
      </c>
      <c r="IX57">
        <v>197462.6</v>
      </c>
      <c r="IY57">
        <v>197462.8</v>
      </c>
      <c r="IZ57">
        <v>1.14136</v>
      </c>
      <c r="JA57">
        <v>2.62817</v>
      </c>
      <c r="JB57">
        <v>1.49658</v>
      </c>
      <c r="JC57">
        <v>2.35229</v>
      </c>
      <c r="JD57">
        <v>1.54907</v>
      </c>
      <c r="JE57">
        <v>2.36206</v>
      </c>
      <c r="JF57">
        <v>35.7311</v>
      </c>
      <c r="JG57">
        <v>24.1926</v>
      </c>
      <c r="JH57">
        <v>18</v>
      </c>
      <c r="JI57">
        <v>481.877</v>
      </c>
      <c r="JJ57">
        <v>502.901</v>
      </c>
      <c r="JK57">
        <v>30.4394</v>
      </c>
      <c r="JL57">
        <v>28.748</v>
      </c>
      <c r="JM57">
        <v>29.9999</v>
      </c>
      <c r="JN57">
        <v>29.0078</v>
      </c>
      <c r="JO57">
        <v>29.0147</v>
      </c>
      <c r="JP57">
        <v>22.9368</v>
      </c>
      <c r="JQ57">
        <v>15.3567</v>
      </c>
      <c r="JR57">
        <v>100</v>
      </c>
      <c r="JS57">
        <v>30.4388</v>
      </c>
      <c r="JT57">
        <v>420</v>
      </c>
      <c r="JU57">
        <v>23.2766</v>
      </c>
      <c r="JV57">
        <v>101.935</v>
      </c>
      <c r="JW57">
        <v>91.364</v>
      </c>
    </row>
    <row r="58" spans="1:283">
      <c r="A58">
        <v>40</v>
      </c>
      <c r="B58">
        <v>1758837362.1</v>
      </c>
      <c r="C58">
        <v>528.5</v>
      </c>
      <c r="D58" t="s">
        <v>509</v>
      </c>
      <c r="E58" t="s">
        <v>510</v>
      </c>
      <c r="F58">
        <v>5</v>
      </c>
      <c r="G58" t="s">
        <v>492</v>
      </c>
      <c r="H58">
        <v>1758837359.1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0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422</v>
      </c>
      <c r="AL58" t="s">
        <v>422</v>
      </c>
      <c r="AM58">
        <v>0</v>
      </c>
      <c r="AN58">
        <v>0</v>
      </c>
      <c r="AO58">
        <f>1-AM58/AN58</f>
        <v>0</v>
      </c>
      <c r="AP58">
        <v>0</v>
      </c>
      <c r="AQ58" t="s">
        <v>422</v>
      </c>
      <c r="AR58" t="s">
        <v>422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1.37</v>
      </c>
      <c r="CZ58">
        <v>0.5</v>
      </c>
      <c r="DA58" t="s">
        <v>423</v>
      </c>
      <c r="DB58">
        <v>2</v>
      </c>
      <c r="DC58">
        <v>1758837359.1</v>
      </c>
      <c r="DD58">
        <v>421.7083333333333</v>
      </c>
      <c r="DE58">
        <v>419.9685555555555</v>
      </c>
      <c r="DF58">
        <v>23.39531111111111</v>
      </c>
      <c r="DG58">
        <v>23.23633333333333</v>
      </c>
      <c r="DH58">
        <v>423.0278888888889</v>
      </c>
      <c r="DI58">
        <v>23.08371111111111</v>
      </c>
      <c r="DJ58">
        <v>500.0817777777777</v>
      </c>
      <c r="DK58">
        <v>90.58615555555555</v>
      </c>
      <c r="DL58">
        <v>0.06561149999999999</v>
      </c>
      <c r="DM58">
        <v>29.93865555555556</v>
      </c>
      <c r="DN58">
        <v>29.99864444444444</v>
      </c>
      <c r="DO58">
        <v>999.9000000000001</v>
      </c>
      <c r="DP58">
        <v>0</v>
      </c>
      <c r="DQ58">
        <v>0</v>
      </c>
      <c r="DR58">
        <v>10003.40222222222</v>
      </c>
      <c r="DS58">
        <v>0</v>
      </c>
      <c r="DT58">
        <v>3.09642</v>
      </c>
      <c r="DU58">
        <v>1.740035555555556</v>
      </c>
      <c r="DV58">
        <v>431.8108888888889</v>
      </c>
      <c r="DW58">
        <v>429.9592222222223</v>
      </c>
      <c r="DX58">
        <v>0.1589567777777778</v>
      </c>
      <c r="DY58">
        <v>419.9685555555555</v>
      </c>
      <c r="DZ58">
        <v>23.23633333333333</v>
      </c>
      <c r="EA58">
        <v>2.119291111111111</v>
      </c>
      <c r="EB58">
        <v>2.104892222222222</v>
      </c>
      <c r="EC58">
        <v>18.36492222222223</v>
      </c>
      <c r="ED58">
        <v>18.25626666666667</v>
      </c>
      <c r="EE58">
        <v>0.00500078</v>
      </c>
      <c r="EF58">
        <v>0</v>
      </c>
      <c r="EG58">
        <v>0</v>
      </c>
      <c r="EH58">
        <v>0</v>
      </c>
      <c r="EI58">
        <v>130.4</v>
      </c>
      <c r="EJ58">
        <v>0.00500078</v>
      </c>
      <c r="EK58">
        <v>-23.75555555555555</v>
      </c>
      <c r="EL58">
        <v>-2.388888888888889</v>
      </c>
      <c r="EM58">
        <v>34.88844444444445</v>
      </c>
      <c r="EN58">
        <v>38.12477777777778</v>
      </c>
      <c r="EO58">
        <v>36.28444444444444</v>
      </c>
      <c r="EP58">
        <v>38.28433333333333</v>
      </c>
      <c r="EQ58">
        <v>36.98588888888889</v>
      </c>
      <c r="ER58">
        <v>0</v>
      </c>
      <c r="ES58">
        <v>0</v>
      </c>
      <c r="ET58">
        <v>0</v>
      </c>
      <c r="EU58">
        <v>1758837357.3</v>
      </c>
      <c r="EV58">
        <v>0</v>
      </c>
      <c r="EW58">
        <v>130.06</v>
      </c>
      <c r="EX58">
        <v>-7.569230258676548</v>
      </c>
      <c r="EY58">
        <v>22.77692257617356</v>
      </c>
      <c r="EZ58">
        <v>-22.368</v>
      </c>
      <c r="FA58">
        <v>15</v>
      </c>
      <c r="FB58">
        <v>0</v>
      </c>
      <c r="FC58" t="s">
        <v>424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1.723814146341463</v>
      </c>
      <c r="FP58">
        <v>-0.04793038327526031</v>
      </c>
      <c r="FQ58">
        <v>0.03508900369587069</v>
      </c>
      <c r="FR58">
        <v>1</v>
      </c>
      <c r="FS58">
        <v>130.0705882352941</v>
      </c>
      <c r="FT58">
        <v>6.417112440987317</v>
      </c>
      <c r="FU58">
        <v>7.165954204010743</v>
      </c>
      <c r="FV58">
        <v>0</v>
      </c>
      <c r="FW58">
        <v>0.1604896341463415</v>
      </c>
      <c r="FX58">
        <v>-0.07712686411149855</v>
      </c>
      <c r="FY58">
        <v>0.01354243370741794</v>
      </c>
      <c r="FZ58">
        <v>1</v>
      </c>
      <c r="GA58">
        <v>2</v>
      </c>
      <c r="GB58">
        <v>3</v>
      </c>
      <c r="GC58" t="s">
        <v>435</v>
      </c>
      <c r="GD58">
        <v>3.1029</v>
      </c>
      <c r="GE58">
        <v>2.72353</v>
      </c>
      <c r="GF58">
        <v>0.0885773</v>
      </c>
      <c r="GG58">
        <v>0.0881329</v>
      </c>
      <c r="GH58">
        <v>0.106016</v>
      </c>
      <c r="GI58">
        <v>0.106924</v>
      </c>
      <c r="GJ58">
        <v>23820.5</v>
      </c>
      <c r="GK58">
        <v>21639.4</v>
      </c>
      <c r="GL58">
        <v>26699</v>
      </c>
      <c r="GM58">
        <v>23951.9</v>
      </c>
      <c r="GN58">
        <v>38188.9</v>
      </c>
      <c r="GO58">
        <v>31606.5</v>
      </c>
      <c r="GP58">
        <v>46621.5</v>
      </c>
      <c r="GQ58">
        <v>37878.3</v>
      </c>
      <c r="GR58">
        <v>1.86927</v>
      </c>
      <c r="GS58">
        <v>1.8794</v>
      </c>
      <c r="GT58">
        <v>0.093095</v>
      </c>
      <c r="GU58">
        <v>0</v>
      </c>
      <c r="GV58">
        <v>28.4816</v>
      </c>
      <c r="GW58">
        <v>999.9</v>
      </c>
      <c r="GX58">
        <v>52</v>
      </c>
      <c r="GY58">
        <v>31.2</v>
      </c>
      <c r="GZ58">
        <v>26.1936</v>
      </c>
      <c r="HA58">
        <v>61.1537</v>
      </c>
      <c r="HB58">
        <v>18.77</v>
      </c>
      <c r="HC58">
        <v>1</v>
      </c>
      <c r="HD58">
        <v>0.113049</v>
      </c>
      <c r="HE58">
        <v>-1.40922</v>
      </c>
      <c r="HF58">
        <v>20.2917</v>
      </c>
      <c r="HG58">
        <v>5.22088</v>
      </c>
      <c r="HH58">
        <v>11.98</v>
      </c>
      <c r="HI58">
        <v>4.9644</v>
      </c>
      <c r="HJ58">
        <v>3.27598</v>
      </c>
      <c r="HK58">
        <v>9999</v>
      </c>
      <c r="HL58">
        <v>9999</v>
      </c>
      <c r="HM58">
        <v>9999</v>
      </c>
      <c r="HN58">
        <v>8.300000000000001</v>
      </c>
      <c r="HO58">
        <v>1.86393</v>
      </c>
      <c r="HP58">
        <v>1.86005</v>
      </c>
      <c r="HQ58">
        <v>1.85837</v>
      </c>
      <c r="HR58">
        <v>1.85974</v>
      </c>
      <c r="HS58">
        <v>1.85988</v>
      </c>
      <c r="HT58">
        <v>1.85837</v>
      </c>
      <c r="HU58">
        <v>1.85744</v>
      </c>
      <c r="HV58">
        <v>1.85234</v>
      </c>
      <c r="HW58">
        <v>0</v>
      </c>
      <c r="HX58">
        <v>0</v>
      </c>
      <c r="HY58">
        <v>0</v>
      </c>
      <c r="HZ58">
        <v>0</v>
      </c>
      <c r="IA58" t="s">
        <v>426</v>
      </c>
      <c r="IB58" t="s">
        <v>427</v>
      </c>
      <c r="IC58" t="s">
        <v>428</v>
      </c>
      <c r="ID58" t="s">
        <v>428</v>
      </c>
      <c r="IE58" t="s">
        <v>428</v>
      </c>
      <c r="IF58" t="s">
        <v>428</v>
      </c>
      <c r="IG58">
        <v>0</v>
      </c>
      <c r="IH58">
        <v>100</v>
      </c>
      <c r="II58">
        <v>100</v>
      </c>
      <c r="IJ58">
        <v>-1.319</v>
      </c>
      <c r="IK58">
        <v>0.3116</v>
      </c>
      <c r="IL58">
        <v>-1.085747647868322</v>
      </c>
      <c r="IM58">
        <v>-0.001141660950335919</v>
      </c>
      <c r="IN58">
        <v>1.556549255047457E-06</v>
      </c>
      <c r="IO58">
        <v>-3.845636065895205E-10</v>
      </c>
      <c r="IP58">
        <v>0.01562767363184709</v>
      </c>
      <c r="IQ58">
        <v>0.001629169780553792</v>
      </c>
      <c r="IR58">
        <v>0.0005448488767950686</v>
      </c>
      <c r="IS58">
        <v>-2.599574200195059E-06</v>
      </c>
      <c r="IT58">
        <v>2</v>
      </c>
      <c r="IU58">
        <v>2011</v>
      </c>
      <c r="IV58">
        <v>1</v>
      </c>
      <c r="IW58">
        <v>26</v>
      </c>
      <c r="IX58">
        <v>197462.6</v>
      </c>
      <c r="IY58">
        <v>197462.8</v>
      </c>
      <c r="IZ58">
        <v>1.14014</v>
      </c>
      <c r="JA58">
        <v>2.61353</v>
      </c>
      <c r="JB58">
        <v>1.49658</v>
      </c>
      <c r="JC58">
        <v>2.35229</v>
      </c>
      <c r="JD58">
        <v>1.54785</v>
      </c>
      <c r="JE58">
        <v>2.43896</v>
      </c>
      <c r="JF58">
        <v>35.7311</v>
      </c>
      <c r="JG58">
        <v>24.2013</v>
      </c>
      <c r="JH58">
        <v>18</v>
      </c>
      <c r="JI58">
        <v>481.596</v>
      </c>
      <c r="JJ58">
        <v>503.192</v>
      </c>
      <c r="JK58">
        <v>30.4405</v>
      </c>
      <c r="JL58">
        <v>28.7468</v>
      </c>
      <c r="JM58">
        <v>29.9999</v>
      </c>
      <c r="JN58">
        <v>29.0072</v>
      </c>
      <c r="JO58">
        <v>29.0134</v>
      </c>
      <c r="JP58">
        <v>22.9367</v>
      </c>
      <c r="JQ58">
        <v>15.3567</v>
      </c>
      <c r="JR58">
        <v>100</v>
      </c>
      <c r="JS58">
        <v>30.4395</v>
      </c>
      <c r="JT58">
        <v>420</v>
      </c>
      <c r="JU58">
        <v>23.2766</v>
      </c>
      <c r="JV58">
        <v>101.935</v>
      </c>
      <c r="JW58">
        <v>91.3635</v>
      </c>
    </row>
    <row r="59" spans="1:283">
      <c r="A59">
        <v>41</v>
      </c>
      <c r="B59">
        <v>1758837364.1</v>
      </c>
      <c r="C59">
        <v>530.5</v>
      </c>
      <c r="D59" t="s">
        <v>511</v>
      </c>
      <c r="E59" t="s">
        <v>512</v>
      </c>
      <c r="F59">
        <v>5</v>
      </c>
      <c r="G59" t="s">
        <v>492</v>
      </c>
      <c r="H59">
        <v>1758837361.1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0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422</v>
      </c>
      <c r="AL59" t="s">
        <v>422</v>
      </c>
      <c r="AM59">
        <v>0</v>
      </c>
      <c r="AN59">
        <v>0</v>
      </c>
      <c r="AO59">
        <f>1-AM59/AN59</f>
        <v>0</v>
      </c>
      <c r="AP59">
        <v>0</v>
      </c>
      <c r="AQ59" t="s">
        <v>422</v>
      </c>
      <c r="AR59" t="s">
        <v>422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1.37</v>
      </c>
      <c r="CZ59">
        <v>0.5</v>
      </c>
      <c r="DA59" t="s">
        <v>423</v>
      </c>
      <c r="DB59">
        <v>2</v>
      </c>
      <c r="DC59">
        <v>1758837361.1</v>
      </c>
      <c r="DD59">
        <v>421.7043333333334</v>
      </c>
      <c r="DE59">
        <v>419.9744444444444</v>
      </c>
      <c r="DF59">
        <v>23.39754444444444</v>
      </c>
      <c r="DG59">
        <v>23.23393333333334</v>
      </c>
      <c r="DH59">
        <v>423.0237777777778</v>
      </c>
      <c r="DI59">
        <v>23.08586666666666</v>
      </c>
      <c r="DJ59">
        <v>500.0095555555556</v>
      </c>
      <c r="DK59">
        <v>90.58575555555556</v>
      </c>
      <c r="DL59">
        <v>0.06565592222222222</v>
      </c>
      <c r="DM59">
        <v>29.94058888888889</v>
      </c>
      <c r="DN59">
        <v>30.00044444444445</v>
      </c>
      <c r="DO59">
        <v>999.9000000000001</v>
      </c>
      <c r="DP59">
        <v>0</v>
      </c>
      <c r="DQ59">
        <v>0</v>
      </c>
      <c r="DR59">
        <v>9983.257777777779</v>
      </c>
      <c r="DS59">
        <v>0</v>
      </c>
      <c r="DT59">
        <v>3.09642</v>
      </c>
      <c r="DU59">
        <v>1.729997777777778</v>
      </c>
      <c r="DV59">
        <v>431.8076666666666</v>
      </c>
      <c r="DW59">
        <v>429.9642222222222</v>
      </c>
      <c r="DX59">
        <v>0.1635921111111111</v>
      </c>
      <c r="DY59">
        <v>419.9744444444444</v>
      </c>
      <c r="DZ59">
        <v>23.23393333333334</v>
      </c>
      <c r="EA59">
        <v>2.119483333333333</v>
      </c>
      <c r="EB59">
        <v>2.104664444444444</v>
      </c>
      <c r="EC59">
        <v>18.36635555555556</v>
      </c>
      <c r="ED59">
        <v>18.25453333333333</v>
      </c>
      <c r="EE59">
        <v>0.00500078</v>
      </c>
      <c r="EF59">
        <v>0</v>
      </c>
      <c r="EG59">
        <v>0</v>
      </c>
      <c r="EH59">
        <v>0</v>
      </c>
      <c r="EI59">
        <v>129.4777777777778</v>
      </c>
      <c r="EJ59">
        <v>0.00500078</v>
      </c>
      <c r="EK59">
        <v>-23.13333333333334</v>
      </c>
      <c r="EL59">
        <v>-1.633333333333334</v>
      </c>
      <c r="EM59">
        <v>34.88844444444445</v>
      </c>
      <c r="EN59">
        <v>38.09700000000001</v>
      </c>
      <c r="EO59">
        <v>36.25666666666667</v>
      </c>
      <c r="EP59">
        <v>38.25666666666667</v>
      </c>
      <c r="EQ59">
        <v>36.958</v>
      </c>
      <c r="ER59">
        <v>0</v>
      </c>
      <c r="ES59">
        <v>0</v>
      </c>
      <c r="ET59">
        <v>0</v>
      </c>
      <c r="EU59">
        <v>1758837359.7</v>
      </c>
      <c r="EV59">
        <v>0</v>
      </c>
      <c r="EW59">
        <v>130.816</v>
      </c>
      <c r="EX59">
        <v>8.623077704356453</v>
      </c>
      <c r="EY59">
        <v>-14.87692385147775</v>
      </c>
      <c r="EZ59">
        <v>-22.584</v>
      </c>
      <c r="FA59">
        <v>15</v>
      </c>
      <c r="FB59">
        <v>0</v>
      </c>
      <c r="FC59" t="s">
        <v>424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1.71955675</v>
      </c>
      <c r="FP59">
        <v>0.0275024015009326</v>
      </c>
      <c r="FQ59">
        <v>0.03359399063727766</v>
      </c>
      <c r="FR59">
        <v>1</v>
      </c>
      <c r="FS59">
        <v>130.4970588235294</v>
      </c>
      <c r="FT59">
        <v>-6.103895786475952</v>
      </c>
      <c r="FU59">
        <v>6.277433219084788</v>
      </c>
      <c r="FV59">
        <v>0</v>
      </c>
      <c r="FW59">
        <v>0.159336975</v>
      </c>
      <c r="FX59">
        <v>-0.04672758348968143</v>
      </c>
      <c r="FY59">
        <v>0.01285668079927222</v>
      </c>
      <c r="FZ59">
        <v>1</v>
      </c>
      <c r="GA59">
        <v>2</v>
      </c>
      <c r="GB59">
        <v>3</v>
      </c>
      <c r="GC59" t="s">
        <v>435</v>
      </c>
      <c r="GD59">
        <v>3.1027</v>
      </c>
      <c r="GE59">
        <v>2.72362</v>
      </c>
      <c r="GF59">
        <v>0.08857089999999999</v>
      </c>
      <c r="GG59">
        <v>0.08814080000000001</v>
      </c>
      <c r="GH59">
        <v>0.106016</v>
      </c>
      <c r="GI59">
        <v>0.106919</v>
      </c>
      <c r="GJ59">
        <v>23820.6</v>
      </c>
      <c r="GK59">
        <v>21639.1</v>
      </c>
      <c r="GL59">
        <v>26699</v>
      </c>
      <c r="GM59">
        <v>23951.9</v>
      </c>
      <c r="GN59">
        <v>38188.9</v>
      </c>
      <c r="GO59">
        <v>31606.7</v>
      </c>
      <c r="GP59">
        <v>46621.5</v>
      </c>
      <c r="GQ59">
        <v>37878.3</v>
      </c>
      <c r="GR59">
        <v>1.869</v>
      </c>
      <c r="GS59">
        <v>1.87965</v>
      </c>
      <c r="GT59">
        <v>0.0935793</v>
      </c>
      <c r="GU59">
        <v>0</v>
      </c>
      <c r="GV59">
        <v>28.4834</v>
      </c>
      <c r="GW59">
        <v>999.9</v>
      </c>
      <c r="GX59">
        <v>52</v>
      </c>
      <c r="GY59">
        <v>31.2</v>
      </c>
      <c r="GZ59">
        <v>26.1954</v>
      </c>
      <c r="HA59">
        <v>61.2237</v>
      </c>
      <c r="HB59">
        <v>19.0104</v>
      </c>
      <c r="HC59">
        <v>1</v>
      </c>
      <c r="HD59">
        <v>0.112866</v>
      </c>
      <c r="HE59">
        <v>-1.40556</v>
      </c>
      <c r="HF59">
        <v>20.2917</v>
      </c>
      <c r="HG59">
        <v>5.22073</v>
      </c>
      <c r="HH59">
        <v>11.98</v>
      </c>
      <c r="HI59">
        <v>4.96445</v>
      </c>
      <c r="HJ59">
        <v>3.27598</v>
      </c>
      <c r="HK59">
        <v>9999</v>
      </c>
      <c r="HL59">
        <v>9999</v>
      </c>
      <c r="HM59">
        <v>9999</v>
      </c>
      <c r="HN59">
        <v>8.300000000000001</v>
      </c>
      <c r="HO59">
        <v>1.86394</v>
      </c>
      <c r="HP59">
        <v>1.86005</v>
      </c>
      <c r="HQ59">
        <v>1.85837</v>
      </c>
      <c r="HR59">
        <v>1.85974</v>
      </c>
      <c r="HS59">
        <v>1.85987</v>
      </c>
      <c r="HT59">
        <v>1.85836</v>
      </c>
      <c r="HU59">
        <v>1.85743</v>
      </c>
      <c r="HV59">
        <v>1.85236</v>
      </c>
      <c r="HW59">
        <v>0</v>
      </c>
      <c r="HX59">
        <v>0</v>
      </c>
      <c r="HY59">
        <v>0</v>
      </c>
      <c r="HZ59">
        <v>0</v>
      </c>
      <c r="IA59" t="s">
        <v>426</v>
      </c>
      <c r="IB59" t="s">
        <v>427</v>
      </c>
      <c r="IC59" t="s">
        <v>428</v>
      </c>
      <c r="ID59" t="s">
        <v>428</v>
      </c>
      <c r="IE59" t="s">
        <v>428</v>
      </c>
      <c r="IF59" t="s">
        <v>428</v>
      </c>
      <c r="IG59">
        <v>0</v>
      </c>
      <c r="IH59">
        <v>100</v>
      </c>
      <c r="II59">
        <v>100</v>
      </c>
      <c r="IJ59">
        <v>-1.319</v>
      </c>
      <c r="IK59">
        <v>0.3116</v>
      </c>
      <c r="IL59">
        <v>-1.085747647868322</v>
      </c>
      <c r="IM59">
        <v>-0.001141660950335919</v>
      </c>
      <c r="IN59">
        <v>1.556549255047457E-06</v>
      </c>
      <c r="IO59">
        <v>-3.845636065895205E-10</v>
      </c>
      <c r="IP59">
        <v>0.01562767363184709</v>
      </c>
      <c r="IQ59">
        <v>0.001629169780553792</v>
      </c>
      <c r="IR59">
        <v>0.0005448488767950686</v>
      </c>
      <c r="IS59">
        <v>-2.599574200195059E-06</v>
      </c>
      <c r="IT59">
        <v>2</v>
      </c>
      <c r="IU59">
        <v>2011</v>
      </c>
      <c r="IV59">
        <v>1</v>
      </c>
      <c r="IW59">
        <v>26</v>
      </c>
      <c r="IX59">
        <v>197462.6</v>
      </c>
      <c r="IY59">
        <v>197462.8</v>
      </c>
      <c r="IZ59">
        <v>1.14136</v>
      </c>
      <c r="JA59">
        <v>2.61597</v>
      </c>
      <c r="JB59">
        <v>1.49658</v>
      </c>
      <c r="JC59">
        <v>2.35107</v>
      </c>
      <c r="JD59">
        <v>1.54907</v>
      </c>
      <c r="JE59">
        <v>2.46948</v>
      </c>
      <c r="JF59">
        <v>35.7311</v>
      </c>
      <c r="JG59">
        <v>24.2013</v>
      </c>
      <c r="JH59">
        <v>18</v>
      </c>
      <c r="JI59">
        <v>481.427</v>
      </c>
      <c r="JJ59">
        <v>503.354</v>
      </c>
      <c r="JK59">
        <v>30.441</v>
      </c>
      <c r="JL59">
        <v>28.7462</v>
      </c>
      <c r="JM59">
        <v>30</v>
      </c>
      <c r="JN59">
        <v>29.006</v>
      </c>
      <c r="JO59">
        <v>29.0128</v>
      </c>
      <c r="JP59">
        <v>22.9368</v>
      </c>
      <c r="JQ59">
        <v>15.3567</v>
      </c>
      <c r="JR59">
        <v>100</v>
      </c>
      <c r="JS59">
        <v>30.4395</v>
      </c>
      <c r="JT59">
        <v>420</v>
      </c>
      <c r="JU59">
        <v>23.2766</v>
      </c>
      <c r="JV59">
        <v>101.935</v>
      </c>
      <c r="JW59">
        <v>91.3634</v>
      </c>
    </row>
    <row r="60" spans="1:283">
      <c r="A60">
        <v>42</v>
      </c>
      <c r="B60">
        <v>1758837366.1</v>
      </c>
      <c r="C60">
        <v>532.5</v>
      </c>
      <c r="D60" t="s">
        <v>513</v>
      </c>
      <c r="E60" t="s">
        <v>514</v>
      </c>
      <c r="F60">
        <v>5</v>
      </c>
      <c r="G60" t="s">
        <v>492</v>
      </c>
      <c r="H60">
        <v>1758837363.1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0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422</v>
      </c>
      <c r="AL60" t="s">
        <v>422</v>
      </c>
      <c r="AM60">
        <v>0</v>
      </c>
      <c r="AN60">
        <v>0</v>
      </c>
      <c r="AO60">
        <f>1-AM60/AN60</f>
        <v>0</v>
      </c>
      <c r="AP60">
        <v>0</v>
      </c>
      <c r="AQ60" t="s">
        <v>422</v>
      </c>
      <c r="AR60" t="s">
        <v>422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1.37</v>
      </c>
      <c r="CZ60">
        <v>0.5</v>
      </c>
      <c r="DA60" t="s">
        <v>423</v>
      </c>
      <c r="DB60">
        <v>2</v>
      </c>
      <c r="DC60">
        <v>1758837363.1</v>
      </c>
      <c r="DD60">
        <v>421.6940000000001</v>
      </c>
      <c r="DE60">
        <v>419.9826666666667</v>
      </c>
      <c r="DF60">
        <v>23.39812222222222</v>
      </c>
      <c r="DG60">
        <v>23.23211111111111</v>
      </c>
      <c r="DH60">
        <v>423.0132222222222</v>
      </c>
      <c r="DI60">
        <v>23.08644444444444</v>
      </c>
      <c r="DJ60">
        <v>499.8873333333333</v>
      </c>
      <c r="DK60">
        <v>90.5856</v>
      </c>
      <c r="DL60">
        <v>0.06581285555555555</v>
      </c>
      <c r="DM60">
        <v>29.9417</v>
      </c>
      <c r="DN60">
        <v>30.0028</v>
      </c>
      <c r="DO60">
        <v>999.9000000000001</v>
      </c>
      <c r="DP60">
        <v>0</v>
      </c>
      <c r="DQ60">
        <v>0</v>
      </c>
      <c r="DR60">
        <v>9969.652222222221</v>
      </c>
      <c r="DS60">
        <v>0</v>
      </c>
      <c r="DT60">
        <v>3.09642</v>
      </c>
      <c r="DU60">
        <v>1.711276666666667</v>
      </c>
      <c r="DV60">
        <v>431.7972222222222</v>
      </c>
      <c r="DW60">
        <v>429.9717777777778</v>
      </c>
      <c r="DX60">
        <v>0.1660066666666667</v>
      </c>
      <c r="DY60">
        <v>419.9826666666667</v>
      </c>
      <c r="DZ60">
        <v>23.23211111111111</v>
      </c>
      <c r="EA60">
        <v>2.119533333333333</v>
      </c>
      <c r="EB60">
        <v>2.104494444444444</v>
      </c>
      <c r="EC60">
        <v>18.36673333333334</v>
      </c>
      <c r="ED60">
        <v>18.25324444444444</v>
      </c>
      <c r="EE60">
        <v>0.00500078</v>
      </c>
      <c r="EF60">
        <v>0</v>
      </c>
      <c r="EG60">
        <v>0</v>
      </c>
      <c r="EH60">
        <v>0</v>
      </c>
      <c r="EI60">
        <v>131.8888888888889</v>
      </c>
      <c r="EJ60">
        <v>0.00500078</v>
      </c>
      <c r="EK60">
        <v>-25.98888888888889</v>
      </c>
      <c r="EL60">
        <v>-1.9</v>
      </c>
      <c r="EM60">
        <v>34.86077777777777</v>
      </c>
      <c r="EN60">
        <v>38.083</v>
      </c>
      <c r="EO60">
        <v>36.29144444444444</v>
      </c>
      <c r="EP60">
        <v>38.23588888888889</v>
      </c>
      <c r="EQ60">
        <v>36.92333333333332</v>
      </c>
      <c r="ER60">
        <v>0</v>
      </c>
      <c r="ES60">
        <v>0</v>
      </c>
      <c r="ET60">
        <v>0</v>
      </c>
      <c r="EU60">
        <v>1758837361.5</v>
      </c>
      <c r="EV60">
        <v>0</v>
      </c>
      <c r="EW60">
        <v>130.65</v>
      </c>
      <c r="EX60">
        <v>3.176069087993314</v>
      </c>
      <c r="EY60">
        <v>-23.74700937312689</v>
      </c>
      <c r="EZ60">
        <v>-23.03846153846154</v>
      </c>
      <c r="FA60">
        <v>15</v>
      </c>
      <c r="FB60">
        <v>0</v>
      </c>
      <c r="FC60" t="s">
        <v>424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1.70953</v>
      </c>
      <c r="FP60">
        <v>0.06388411149826138</v>
      </c>
      <c r="FQ60">
        <v>0.0289239830438678</v>
      </c>
      <c r="FR60">
        <v>1</v>
      </c>
      <c r="FS60">
        <v>130.4794117647059</v>
      </c>
      <c r="FT60">
        <v>8.792972071334219</v>
      </c>
      <c r="FU60">
        <v>6.222623780432397</v>
      </c>
      <c r="FV60">
        <v>0</v>
      </c>
      <c r="FW60">
        <v>0.1586725853658537</v>
      </c>
      <c r="FX60">
        <v>0.002125630662020813</v>
      </c>
      <c r="FY60">
        <v>0.01190242357156134</v>
      </c>
      <c r="FZ60">
        <v>1</v>
      </c>
      <c r="GA60">
        <v>2</v>
      </c>
      <c r="GB60">
        <v>3</v>
      </c>
      <c r="GC60" t="s">
        <v>435</v>
      </c>
      <c r="GD60">
        <v>3.10269</v>
      </c>
      <c r="GE60">
        <v>2.72412</v>
      </c>
      <c r="GF60">
        <v>0.0885816</v>
      </c>
      <c r="GG60">
        <v>0.0881478</v>
      </c>
      <c r="GH60">
        <v>0.106019</v>
      </c>
      <c r="GI60">
        <v>0.106917</v>
      </c>
      <c r="GJ60">
        <v>23820.5</v>
      </c>
      <c r="GK60">
        <v>21639</v>
      </c>
      <c r="GL60">
        <v>26699.2</v>
      </c>
      <c r="GM60">
        <v>23951.9</v>
      </c>
      <c r="GN60">
        <v>38189.1</v>
      </c>
      <c r="GO60">
        <v>31606.6</v>
      </c>
      <c r="GP60">
        <v>46621.8</v>
      </c>
      <c r="GQ60">
        <v>37878.1</v>
      </c>
      <c r="GR60">
        <v>1.86917</v>
      </c>
      <c r="GS60">
        <v>1.87962</v>
      </c>
      <c r="GT60">
        <v>0.0931695</v>
      </c>
      <c r="GU60">
        <v>0</v>
      </c>
      <c r="GV60">
        <v>28.4851</v>
      </c>
      <c r="GW60">
        <v>999.9</v>
      </c>
      <c r="GX60">
        <v>52</v>
      </c>
      <c r="GY60">
        <v>31.2</v>
      </c>
      <c r="GZ60">
        <v>26.1914</v>
      </c>
      <c r="HA60">
        <v>61.0237</v>
      </c>
      <c r="HB60">
        <v>19.0705</v>
      </c>
      <c r="HC60">
        <v>1</v>
      </c>
      <c r="HD60">
        <v>0.112889</v>
      </c>
      <c r="HE60">
        <v>-1.40229</v>
      </c>
      <c r="HF60">
        <v>20.2917</v>
      </c>
      <c r="HG60">
        <v>5.22073</v>
      </c>
      <c r="HH60">
        <v>11.98</v>
      </c>
      <c r="HI60">
        <v>4.96445</v>
      </c>
      <c r="HJ60">
        <v>3.276</v>
      </c>
      <c r="HK60">
        <v>9999</v>
      </c>
      <c r="HL60">
        <v>9999</v>
      </c>
      <c r="HM60">
        <v>9999</v>
      </c>
      <c r="HN60">
        <v>8.300000000000001</v>
      </c>
      <c r="HO60">
        <v>1.86394</v>
      </c>
      <c r="HP60">
        <v>1.86005</v>
      </c>
      <c r="HQ60">
        <v>1.85837</v>
      </c>
      <c r="HR60">
        <v>1.85974</v>
      </c>
      <c r="HS60">
        <v>1.85987</v>
      </c>
      <c r="HT60">
        <v>1.85837</v>
      </c>
      <c r="HU60">
        <v>1.85743</v>
      </c>
      <c r="HV60">
        <v>1.85236</v>
      </c>
      <c r="HW60">
        <v>0</v>
      </c>
      <c r="HX60">
        <v>0</v>
      </c>
      <c r="HY60">
        <v>0</v>
      </c>
      <c r="HZ60">
        <v>0</v>
      </c>
      <c r="IA60" t="s">
        <v>426</v>
      </c>
      <c r="IB60" t="s">
        <v>427</v>
      </c>
      <c r="IC60" t="s">
        <v>428</v>
      </c>
      <c r="ID60" t="s">
        <v>428</v>
      </c>
      <c r="IE60" t="s">
        <v>428</v>
      </c>
      <c r="IF60" t="s">
        <v>428</v>
      </c>
      <c r="IG60">
        <v>0</v>
      </c>
      <c r="IH60">
        <v>100</v>
      </c>
      <c r="II60">
        <v>100</v>
      </c>
      <c r="IJ60">
        <v>-1.319</v>
      </c>
      <c r="IK60">
        <v>0.3117</v>
      </c>
      <c r="IL60">
        <v>-1.085747647868322</v>
      </c>
      <c r="IM60">
        <v>-0.001141660950335919</v>
      </c>
      <c r="IN60">
        <v>1.556549255047457E-06</v>
      </c>
      <c r="IO60">
        <v>-3.845636065895205E-10</v>
      </c>
      <c r="IP60">
        <v>0.01562767363184709</v>
      </c>
      <c r="IQ60">
        <v>0.001629169780553792</v>
      </c>
      <c r="IR60">
        <v>0.0005448488767950686</v>
      </c>
      <c r="IS60">
        <v>-2.599574200195059E-06</v>
      </c>
      <c r="IT60">
        <v>2</v>
      </c>
      <c r="IU60">
        <v>2011</v>
      </c>
      <c r="IV60">
        <v>1</v>
      </c>
      <c r="IW60">
        <v>26</v>
      </c>
      <c r="IX60">
        <v>197462.7</v>
      </c>
      <c r="IY60">
        <v>197462.9</v>
      </c>
      <c r="IZ60">
        <v>1.14136</v>
      </c>
      <c r="JA60">
        <v>2.62085</v>
      </c>
      <c r="JB60">
        <v>1.49658</v>
      </c>
      <c r="JC60">
        <v>2.35107</v>
      </c>
      <c r="JD60">
        <v>1.54907</v>
      </c>
      <c r="JE60">
        <v>2.46216</v>
      </c>
      <c r="JF60">
        <v>35.7544</v>
      </c>
      <c r="JG60">
        <v>24.1926</v>
      </c>
      <c r="JH60">
        <v>18</v>
      </c>
      <c r="JI60">
        <v>481.524</v>
      </c>
      <c r="JJ60">
        <v>503.327</v>
      </c>
      <c r="JK60">
        <v>30.4413</v>
      </c>
      <c r="JL60">
        <v>28.745</v>
      </c>
      <c r="JM60">
        <v>30</v>
      </c>
      <c r="JN60">
        <v>29.0054</v>
      </c>
      <c r="JO60">
        <v>29.0116</v>
      </c>
      <c r="JP60">
        <v>22.9376</v>
      </c>
      <c r="JQ60">
        <v>15.3567</v>
      </c>
      <c r="JR60">
        <v>100</v>
      </c>
      <c r="JS60">
        <v>30.411</v>
      </c>
      <c r="JT60">
        <v>420</v>
      </c>
      <c r="JU60">
        <v>23.2766</v>
      </c>
      <c r="JV60">
        <v>101.935</v>
      </c>
      <c r="JW60">
        <v>91.36320000000001</v>
      </c>
    </row>
    <row r="61" spans="1:283">
      <c r="A61">
        <v>43</v>
      </c>
      <c r="B61">
        <v>1758837368.1</v>
      </c>
      <c r="C61">
        <v>534.5</v>
      </c>
      <c r="D61" t="s">
        <v>515</v>
      </c>
      <c r="E61" t="s">
        <v>516</v>
      </c>
      <c r="F61">
        <v>5</v>
      </c>
      <c r="G61" t="s">
        <v>492</v>
      </c>
      <c r="H61">
        <v>1758837365.1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0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422</v>
      </c>
      <c r="AL61" t="s">
        <v>422</v>
      </c>
      <c r="AM61">
        <v>0</v>
      </c>
      <c r="AN61">
        <v>0</v>
      </c>
      <c r="AO61">
        <f>1-AM61/AN61</f>
        <v>0</v>
      </c>
      <c r="AP61">
        <v>0</v>
      </c>
      <c r="AQ61" t="s">
        <v>422</v>
      </c>
      <c r="AR61" t="s">
        <v>422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1.37</v>
      </c>
      <c r="CZ61">
        <v>0.5</v>
      </c>
      <c r="DA61" t="s">
        <v>423</v>
      </c>
      <c r="DB61">
        <v>2</v>
      </c>
      <c r="DC61">
        <v>1758837365.1</v>
      </c>
      <c r="DD61">
        <v>421.6934444444444</v>
      </c>
      <c r="DE61">
        <v>419.9853333333333</v>
      </c>
      <c r="DF61">
        <v>23.39803333333333</v>
      </c>
      <c r="DG61">
        <v>23.23066666666667</v>
      </c>
      <c r="DH61">
        <v>423.0127777777777</v>
      </c>
      <c r="DI61">
        <v>23.08634444444444</v>
      </c>
      <c r="DJ61">
        <v>499.8543333333334</v>
      </c>
      <c r="DK61">
        <v>90.58612222222223</v>
      </c>
      <c r="DL61">
        <v>0.06591371111111112</v>
      </c>
      <c r="DM61">
        <v>29.94206666666666</v>
      </c>
      <c r="DN61">
        <v>30.00393333333333</v>
      </c>
      <c r="DO61">
        <v>999.9000000000001</v>
      </c>
      <c r="DP61">
        <v>0</v>
      </c>
      <c r="DQ61">
        <v>0</v>
      </c>
      <c r="DR61">
        <v>9981.527777777777</v>
      </c>
      <c r="DS61">
        <v>0</v>
      </c>
      <c r="DT61">
        <v>3.09642</v>
      </c>
      <c r="DU61">
        <v>1.708142222222222</v>
      </c>
      <c r="DV61">
        <v>431.7966666666667</v>
      </c>
      <c r="DW61">
        <v>429.973888888889</v>
      </c>
      <c r="DX61">
        <v>0.1673522222222222</v>
      </c>
      <c r="DY61">
        <v>419.9853333333333</v>
      </c>
      <c r="DZ61">
        <v>23.23066666666667</v>
      </c>
      <c r="EA61">
        <v>2.119536666666667</v>
      </c>
      <c r="EB61">
        <v>2.104375555555555</v>
      </c>
      <c r="EC61">
        <v>18.36676666666667</v>
      </c>
      <c r="ED61">
        <v>18.25234444444445</v>
      </c>
      <c r="EE61">
        <v>0.00500078</v>
      </c>
      <c r="EF61">
        <v>0</v>
      </c>
      <c r="EG61">
        <v>0</v>
      </c>
      <c r="EH61">
        <v>0</v>
      </c>
      <c r="EI61">
        <v>133.2333333333333</v>
      </c>
      <c r="EJ61">
        <v>0.00500078</v>
      </c>
      <c r="EK61">
        <v>-25.61111111111111</v>
      </c>
      <c r="EL61">
        <v>-1.233333333333333</v>
      </c>
      <c r="EM61">
        <v>34.88155555555555</v>
      </c>
      <c r="EN61">
        <v>38.069</v>
      </c>
      <c r="EO61">
        <v>36.23588888888889</v>
      </c>
      <c r="EP61">
        <v>38.23577777777778</v>
      </c>
      <c r="EQ61">
        <v>36.82622222222222</v>
      </c>
      <c r="ER61">
        <v>0</v>
      </c>
      <c r="ES61">
        <v>0</v>
      </c>
      <c r="ET61">
        <v>0</v>
      </c>
      <c r="EU61">
        <v>1758837363.3</v>
      </c>
      <c r="EV61">
        <v>0</v>
      </c>
      <c r="EW61">
        <v>131.204</v>
      </c>
      <c r="EX61">
        <v>-4.276922344173763</v>
      </c>
      <c r="EY61">
        <v>-1.992308509020602</v>
      </c>
      <c r="EZ61">
        <v>-23.872</v>
      </c>
      <c r="FA61">
        <v>15</v>
      </c>
      <c r="FB61">
        <v>0</v>
      </c>
      <c r="FC61" t="s">
        <v>424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1.71350525</v>
      </c>
      <c r="FP61">
        <v>0.04954255159474259</v>
      </c>
      <c r="FQ61">
        <v>0.02822992286453331</v>
      </c>
      <c r="FR61">
        <v>1</v>
      </c>
      <c r="FS61">
        <v>130.7882352941176</v>
      </c>
      <c r="FT61">
        <v>5.72345328182828</v>
      </c>
      <c r="FU61">
        <v>6.116937176007689</v>
      </c>
      <c r="FV61">
        <v>0</v>
      </c>
      <c r="FW61">
        <v>0.157538025</v>
      </c>
      <c r="FX61">
        <v>0.05162191744840509</v>
      </c>
      <c r="FY61">
        <v>0.01077503225398305</v>
      </c>
      <c r="FZ61">
        <v>1</v>
      </c>
      <c r="GA61">
        <v>2</v>
      </c>
      <c r="GB61">
        <v>3</v>
      </c>
      <c r="GC61" t="s">
        <v>435</v>
      </c>
      <c r="GD61">
        <v>3.10301</v>
      </c>
      <c r="GE61">
        <v>2.72414</v>
      </c>
      <c r="GF61">
        <v>0.08858290000000001</v>
      </c>
      <c r="GG61">
        <v>0.088142</v>
      </c>
      <c r="GH61">
        <v>0.106017</v>
      </c>
      <c r="GI61">
        <v>0.106909</v>
      </c>
      <c r="GJ61">
        <v>23820.6</v>
      </c>
      <c r="GK61">
        <v>21639</v>
      </c>
      <c r="GL61">
        <v>26699.3</v>
      </c>
      <c r="GM61">
        <v>23951.8</v>
      </c>
      <c r="GN61">
        <v>38189.2</v>
      </c>
      <c r="GO61">
        <v>31606.8</v>
      </c>
      <c r="GP61">
        <v>46621.9</v>
      </c>
      <c r="GQ61">
        <v>37878</v>
      </c>
      <c r="GR61">
        <v>1.8699</v>
      </c>
      <c r="GS61">
        <v>1.8792</v>
      </c>
      <c r="GT61">
        <v>0.0927597</v>
      </c>
      <c r="GU61">
        <v>0</v>
      </c>
      <c r="GV61">
        <v>28.4865</v>
      </c>
      <c r="GW61">
        <v>999.9</v>
      </c>
      <c r="GX61">
        <v>52</v>
      </c>
      <c r="GY61">
        <v>31.2</v>
      </c>
      <c r="GZ61">
        <v>26.1945</v>
      </c>
      <c r="HA61">
        <v>61.5437</v>
      </c>
      <c r="HB61">
        <v>18.9183</v>
      </c>
      <c r="HC61">
        <v>1</v>
      </c>
      <c r="HD61">
        <v>0.112896</v>
      </c>
      <c r="HE61">
        <v>-1.3352</v>
      </c>
      <c r="HF61">
        <v>20.2923</v>
      </c>
      <c r="HG61">
        <v>5.22103</v>
      </c>
      <c r="HH61">
        <v>11.98</v>
      </c>
      <c r="HI61">
        <v>4.96445</v>
      </c>
      <c r="HJ61">
        <v>3.276</v>
      </c>
      <c r="HK61">
        <v>9999</v>
      </c>
      <c r="HL61">
        <v>9999</v>
      </c>
      <c r="HM61">
        <v>9999</v>
      </c>
      <c r="HN61">
        <v>8.300000000000001</v>
      </c>
      <c r="HO61">
        <v>1.86396</v>
      </c>
      <c r="HP61">
        <v>1.86005</v>
      </c>
      <c r="HQ61">
        <v>1.85837</v>
      </c>
      <c r="HR61">
        <v>1.85974</v>
      </c>
      <c r="HS61">
        <v>1.85988</v>
      </c>
      <c r="HT61">
        <v>1.85837</v>
      </c>
      <c r="HU61">
        <v>1.85743</v>
      </c>
      <c r="HV61">
        <v>1.85236</v>
      </c>
      <c r="HW61">
        <v>0</v>
      </c>
      <c r="HX61">
        <v>0</v>
      </c>
      <c r="HY61">
        <v>0</v>
      </c>
      <c r="HZ61">
        <v>0</v>
      </c>
      <c r="IA61" t="s">
        <v>426</v>
      </c>
      <c r="IB61" t="s">
        <v>427</v>
      </c>
      <c r="IC61" t="s">
        <v>428</v>
      </c>
      <c r="ID61" t="s">
        <v>428</v>
      </c>
      <c r="IE61" t="s">
        <v>428</v>
      </c>
      <c r="IF61" t="s">
        <v>428</v>
      </c>
      <c r="IG61">
        <v>0</v>
      </c>
      <c r="IH61">
        <v>100</v>
      </c>
      <c r="II61">
        <v>100</v>
      </c>
      <c r="IJ61">
        <v>-1.319</v>
      </c>
      <c r="IK61">
        <v>0.3116</v>
      </c>
      <c r="IL61">
        <v>-1.085747647868322</v>
      </c>
      <c r="IM61">
        <v>-0.001141660950335919</v>
      </c>
      <c r="IN61">
        <v>1.556549255047457E-06</v>
      </c>
      <c r="IO61">
        <v>-3.845636065895205E-10</v>
      </c>
      <c r="IP61">
        <v>0.01562767363184709</v>
      </c>
      <c r="IQ61">
        <v>0.001629169780553792</v>
      </c>
      <c r="IR61">
        <v>0.0005448488767950686</v>
      </c>
      <c r="IS61">
        <v>-2.599574200195059E-06</v>
      </c>
      <c r="IT61">
        <v>2</v>
      </c>
      <c r="IU61">
        <v>2011</v>
      </c>
      <c r="IV61">
        <v>1</v>
      </c>
      <c r="IW61">
        <v>26</v>
      </c>
      <c r="IX61">
        <v>197462.7</v>
      </c>
      <c r="IY61">
        <v>197462.9</v>
      </c>
      <c r="IZ61">
        <v>1.14136</v>
      </c>
      <c r="JA61">
        <v>2.62573</v>
      </c>
      <c r="JB61">
        <v>1.49658</v>
      </c>
      <c r="JC61">
        <v>2.35107</v>
      </c>
      <c r="JD61">
        <v>1.54907</v>
      </c>
      <c r="JE61">
        <v>2.42554</v>
      </c>
      <c r="JF61">
        <v>35.7544</v>
      </c>
      <c r="JG61">
        <v>24.1926</v>
      </c>
      <c r="JH61">
        <v>18</v>
      </c>
      <c r="JI61">
        <v>481.937</v>
      </c>
      <c r="JJ61">
        <v>503.035</v>
      </c>
      <c r="JK61">
        <v>30.4388</v>
      </c>
      <c r="JL61">
        <v>28.7444</v>
      </c>
      <c r="JM61">
        <v>30</v>
      </c>
      <c r="JN61">
        <v>29.0041</v>
      </c>
      <c r="JO61">
        <v>29.0108</v>
      </c>
      <c r="JP61">
        <v>22.9355</v>
      </c>
      <c r="JQ61">
        <v>15.3567</v>
      </c>
      <c r="JR61">
        <v>100</v>
      </c>
      <c r="JS61">
        <v>30.411</v>
      </c>
      <c r="JT61">
        <v>420</v>
      </c>
      <c r="JU61">
        <v>23.2766</v>
      </c>
      <c r="JV61">
        <v>101.936</v>
      </c>
      <c r="JW61">
        <v>91.3629</v>
      </c>
    </row>
    <row r="62" spans="1:283">
      <c r="A62">
        <v>44</v>
      </c>
      <c r="B62">
        <v>1758837370.1</v>
      </c>
      <c r="C62">
        <v>536.5</v>
      </c>
      <c r="D62" t="s">
        <v>517</v>
      </c>
      <c r="E62" t="s">
        <v>518</v>
      </c>
      <c r="F62">
        <v>5</v>
      </c>
      <c r="G62" t="s">
        <v>492</v>
      </c>
      <c r="H62">
        <v>1758837367.1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0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422</v>
      </c>
      <c r="AL62" t="s">
        <v>422</v>
      </c>
      <c r="AM62">
        <v>0</v>
      </c>
      <c r="AN62">
        <v>0</v>
      </c>
      <c r="AO62">
        <f>1-AM62/AN62</f>
        <v>0</v>
      </c>
      <c r="AP62">
        <v>0</v>
      </c>
      <c r="AQ62" t="s">
        <v>422</v>
      </c>
      <c r="AR62" t="s">
        <v>422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1.37</v>
      </c>
      <c r="CZ62">
        <v>0.5</v>
      </c>
      <c r="DA62" t="s">
        <v>423</v>
      </c>
      <c r="DB62">
        <v>2</v>
      </c>
      <c r="DC62">
        <v>1758837367.1</v>
      </c>
      <c r="DD62">
        <v>421.7102222222222</v>
      </c>
      <c r="DE62">
        <v>419.9933333333334</v>
      </c>
      <c r="DF62">
        <v>23.39757777777778</v>
      </c>
      <c r="DG62">
        <v>23.22862222222222</v>
      </c>
      <c r="DH62">
        <v>423.0294444444445</v>
      </c>
      <c r="DI62">
        <v>23.08591111111111</v>
      </c>
      <c r="DJ62">
        <v>499.8778888888889</v>
      </c>
      <c r="DK62">
        <v>90.58661111111111</v>
      </c>
      <c r="DL62">
        <v>0.0659989111111111</v>
      </c>
      <c r="DM62">
        <v>29.9418</v>
      </c>
      <c r="DN62">
        <v>30.00282222222222</v>
      </c>
      <c r="DO62">
        <v>999.9000000000001</v>
      </c>
      <c r="DP62">
        <v>0</v>
      </c>
      <c r="DQ62">
        <v>0</v>
      </c>
      <c r="DR62">
        <v>9991.799999999999</v>
      </c>
      <c r="DS62">
        <v>0</v>
      </c>
      <c r="DT62">
        <v>3.09642</v>
      </c>
      <c r="DU62">
        <v>1.716896666666667</v>
      </c>
      <c r="DV62">
        <v>431.8135555555556</v>
      </c>
      <c r="DW62">
        <v>429.981</v>
      </c>
      <c r="DX62">
        <v>0.1689251111111111</v>
      </c>
      <c r="DY62">
        <v>419.9933333333334</v>
      </c>
      <c r="DZ62">
        <v>23.22862222222222</v>
      </c>
      <c r="EA62">
        <v>2.119506666666667</v>
      </c>
      <c r="EB62">
        <v>2.104203333333333</v>
      </c>
      <c r="EC62">
        <v>18.36654444444445</v>
      </c>
      <c r="ED62">
        <v>18.25103333333333</v>
      </c>
      <c r="EE62">
        <v>0.00500078</v>
      </c>
      <c r="EF62">
        <v>0</v>
      </c>
      <c r="EG62">
        <v>0</v>
      </c>
      <c r="EH62">
        <v>0</v>
      </c>
      <c r="EI62">
        <v>133.1666666666667</v>
      </c>
      <c r="EJ62">
        <v>0.00500078</v>
      </c>
      <c r="EK62">
        <v>-25.61111111111111</v>
      </c>
      <c r="EL62">
        <v>-1.822222222222222</v>
      </c>
      <c r="EM62">
        <v>34.86777777777777</v>
      </c>
      <c r="EN62">
        <v>38.062</v>
      </c>
      <c r="EO62">
        <v>36.24988888888889</v>
      </c>
      <c r="EP62">
        <v>38.208</v>
      </c>
      <c r="EQ62">
        <v>36.93033333333334</v>
      </c>
      <c r="ER62">
        <v>0</v>
      </c>
      <c r="ES62">
        <v>0</v>
      </c>
      <c r="ET62">
        <v>0</v>
      </c>
      <c r="EU62">
        <v>1758837365.7</v>
      </c>
      <c r="EV62">
        <v>0</v>
      </c>
      <c r="EW62">
        <v>130.752</v>
      </c>
      <c r="EX62">
        <v>8.169231381171542</v>
      </c>
      <c r="EY62">
        <v>-14.76923122161475</v>
      </c>
      <c r="EZ62">
        <v>-23.608</v>
      </c>
      <c r="FA62">
        <v>15</v>
      </c>
      <c r="FB62">
        <v>0</v>
      </c>
      <c r="FC62" t="s">
        <v>424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1.717594390243902</v>
      </c>
      <c r="FP62">
        <v>0.02149484320557685</v>
      </c>
      <c r="FQ62">
        <v>0.02667329193551068</v>
      </c>
      <c r="FR62">
        <v>1</v>
      </c>
      <c r="FS62">
        <v>130.9029411764706</v>
      </c>
      <c r="FT62">
        <v>4.967150806782767</v>
      </c>
      <c r="FU62">
        <v>5.994383905649062</v>
      </c>
      <c r="FV62">
        <v>0</v>
      </c>
      <c r="FW62">
        <v>0.1577878292682927</v>
      </c>
      <c r="FX62">
        <v>0.09695987456445998</v>
      </c>
      <c r="FY62">
        <v>0.01065237088897193</v>
      </c>
      <c r="FZ62">
        <v>1</v>
      </c>
      <c r="GA62">
        <v>2</v>
      </c>
      <c r="GB62">
        <v>3</v>
      </c>
      <c r="GC62" t="s">
        <v>435</v>
      </c>
      <c r="GD62">
        <v>3.10287</v>
      </c>
      <c r="GE62">
        <v>2.72403</v>
      </c>
      <c r="GF62">
        <v>0.0885809</v>
      </c>
      <c r="GG62">
        <v>0.088143</v>
      </c>
      <c r="GH62">
        <v>0.106011</v>
      </c>
      <c r="GI62">
        <v>0.106899</v>
      </c>
      <c r="GJ62">
        <v>23820.6</v>
      </c>
      <c r="GK62">
        <v>21639</v>
      </c>
      <c r="GL62">
        <v>26699.2</v>
      </c>
      <c r="GM62">
        <v>23951.8</v>
      </c>
      <c r="GN62">
        <v>38189.4</v>
      </c>
      <c r="GO62">
        <v>31607.1</v>
      </c>
      <c r="GP62">
        <v>46621.8</v>
      </c>
      <c r="GQ62">
        <v>37878</v>
      </c>
      <c r="GR62">
        <v>1.86963</v>
      </c>
      <c r="GS62">
        <v>1.8793</v>
      </c>
      <c r="GT62">
        <v>0.09283420000000001</v>
      </c>
      <c r="GU62">
        <v>0</v>
      </c>
      <c r="GV62">
        <v>28.4883</v>
      </c>
      <c r="GW62">
        <v>999.9</v>
      </c>
      <c r="GX62">
        <v>52</v>
      </c>
      <c r="GY62">
        <v>31.2</v>
      </c>
      <c r="GZ62">
        <v>26.1915</v>
      </c>
      <c r="HA62">
        <v>61.3437</v>
      </c>
      <c r="HB62">
        <v>18.8982</v>
      </c>
      <c r="HC62">
        <v>1</v>
      </c>
      <c r="HD62">
        <v>0.112861</v>
      </c>
      <c r="HE62">
        <v>-1.29142</v>
      </c>
      <c r="HF62">
        <v>20.2927</v>
      </c>
      <c r="HG62">
        <v>5.22103</v>
      </c>
      <c r="HH62">
        <v>11.98</v>
      </c>
      <c r="HI62">
        <v>4.96445</v>
      </c>
      <c r="HJ62">
        <v>3.27598</v>
      </c>
      <c r="HK62">
        <v>9999</v>
      </c>
      <c r="HL62">
        <v>9999</v>
      </c>
      <c r="HM62">
        <v>9999</v>
      </c>
      <c r="HN62">
        <v>8.300000000000001</v>
      </c>
      <c r="HO62">
        <v>1.86396</v>
      </c>
      <c r="HP62">
        <v>1.86005</v>
      </c>
      <c r="HQ62">
        <v>1.85837</v>
      </c>
      <c r="HR62">
        <v>1.85974</v>
      </c>
      <c r="HS62">
        <v>1.85987</v>
      </c>
      <c r="HT62">
        <v>1.85837</v>
      </c>
      <c r="HU62">
        <v>1.85744</v>
      </c>
      <c r="HV62">
        <v>1.85237</v>
      </c>
      <c r="HW62">
        <v>0</v>
      </c>
      <c r="HX62">
        <v>0</v>
      </c>
      <c r="HY62">
        <v>0</v>
      </c>
      <c r="HZ62">
        <v>0</v>
      </c>
      <c r="IA62" t="s">
        <v>426</v>
      </c>
      <c r="IB62" t="s">
        <v>427</v>
      </c>
      <c r="IC62" t="s">
        <v>428</v>
      </c>
      <c r="ID62" t="s">
        <v>428</v>
      </c>
      <c r="IE62" t="s">
        <v>428</v>
      </c>
      <c r="IF62" t="s">
        <v>428</v>
      </c>
      <c r="IG62">
        <v>0</v>
      </c>
      <c r="IH62">
        <v>100</v>
      </c>
      <c r="II62">
        <v>100</v>
      </c>
      <c r="IJ62">
        <v>-1.32</v>
      </c>
      <c r="IK62">
        <v>0.3116</v>
      </c>
      <c r="IL62">
        <v>-1.085747647868322</v>
      </c>
      <c r="IM62">
        <v>-0.001141660950335919</v>
      </c>
      <c r="IN62">
        <v>1.556549255047457E-06</v>
      </c>
      <c r="IO62">
        <v>-3.845636065895205E-10</v>
      </c>
      <c r="IP62">
        <v>0.01562767363184709</v>
      </c>
      <c r="IQ62">
        <v>0.001629169780553792</v>
      </c>
      <c r="IR62">
        <v>0.0005448488767950686</v>
      </c>
      <c r="IS62">
        <v>-2.599574200195059E-06</v>
      </c>
      <c r="IT62">
        <v>2</v>
      </c>
      <c r="IU62">
        <v>2011</v>
      </c>
      <c r="IV62">
        <v>1</v>
      </c>
      <c r="IW62">
        <v>26</v>
      </c>
      <c r="IX62">
        <v>197462.7</v>
      </c>
      <c r="IY62">
        <v>197462.9</v>
      </c>
      <c r="IZ62">
        <v>1.14014</v>
      </c>
      <c r="JA62">
        <v>2.62573</v>
      </c>
      <c r="JB62">
        <v>1.49658</v>
      </c>
      <c r="JC62">
        <v>2.35229</v>
      </c>
      <c r="JD62">
        <v>1.54907</v>
      </c>
      <c r="JE62">
        <v>2.36328</v>
      </c>
      <c r="JF62">
        <v>35.7311</v>
      </c>
      <c r="JG62">
        <v>24.1926</v>
      </c>
      <c r="JH62">
        <v>18</v>
      </c>
      <c r="JI62">
        <v>481.768</v>
      </c>
      <c r="JJ62">
        <v>503.093</v>
      </c>
      <c r="JK62">
        <v>30.428</v>
      </c>
      <c r="JL62">
        <v>28.7431</v>
      </c>
      <c r="JM62">
        <v>30</v>
      </c>
      <c r="JN62">
        <v>29.0029</v>
      </c>
      <c r="JO62">
        <v>29.0097</v>
      </c>
      <c r="JP62">
        <v>22.9342</v>
      </c>
      <c r="JQ62">
        <v>15.3567</v>
      </c>
      <c r="JR62">
        <v>100</v>
      </c>
      <c r="JS62">
        <v>30.411</v>
      </c>
      <c r="JT62">
        <v>420</v>
      </c>
      <c r="JU62">
        <v>23.2766</v>
      </c>
      <c r="JV62">
        <v>101.935</v>
      </c>
      <c r="JW62">
        <v>91.3629</v>
      </c>
    </row>
    <row r="63" spans="1:283">
      <c r="A63">
        <v>45</v>
      </c>
      <c r="B63">
        <v>1758837372.1</v>
      </c>
      <c r="C63">
        <v>538.5</v>
      </c>
      <c r="D63" t="s">
        <v>519</v>
      </c>
      <c r="E63" t="s">
        <v>520</v>
      </c>
      <c r="F63">
        <v>5</v>
      </c>
      <c r="G63" t="s">
        <v>492</v>
      </c>
      <c r="H63">
        <v>1758837369.1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0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422</v>
      </c>
      <c r="AL63" t="s">
        <v>422</v>
      </c>
      <c r="AM63">
        <v>0</v>
      </c>
      <c r="AN63">
        <v>0</v>
      </c>
      <c r="AO63">
        <f>1-AM63/AN63</f>
        <v>0</v>
      </c>
      <c r="AP63">
        <v>0</v>
      </c>
      <c r="AQ63" t="s">
        <v>422</v>
      </c>
      <c r="AR63" t="s">
        <v>422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1.37</v>
      </c>
      <c r="CZ63">
        <v>0.5</v>
      </c>
      <c r="DA63" t="s">
        <v>423</v>
      </c>
      <c r="DB63">
        <v>2</v>
      </c>
      <c r="DC63">
        <v>1758837369.1</v>
      </c>
      <c r="DD63">
        <v>421.7286666666666</v>
      </c>
      <c r="DE63">
        <v>420.0005555555556</v>
      </c>
      <c r="DF63">
        <v>23.39654444444444</v>
      </c>
      <c r="DG63">
        <v>23.22634444444444</v>
      </c>
      <c r="DH63">
        <v>423.048</v>
      </c>
      <c r="DI63">
        <v>23.08491111111111</v>
      </c>
      <c r="DJ63">
        <v>499.913</v>
      </c>
      <c r="DK63">
        <v>90.5864</v>
      </c>
      <c r="DL63">
        <v>0.06606346666666665</v>
      </c>
      <c r="DM63">
        <v>29.94144444444445</v>
      </c>
      <c r="DN63">
        <v>30.00134444444444</v>
      </c>
      <c r="DO63">
        <v>999.9000000000001</v>
      </c>
      <c r="DP63">
        <v>0</v>
      </c>
      <c r="DQ63">
        <v>0</v>
      </c>
      <c r="DR63">
        <v>9993.744444444445</v>
      </c>
      <c r="DS63">
        <v>0</v>
      </c>
      <c r="DT63">
        <v>3.09642</v>
      </c>
      <c r="DU63">
        <v>1.728161111111111</v>
      </c>
      <c r="DV63">
        <v>431.8321111111111</v>
      </c>
      <c r="DW63">
        <v>429.9875555555556</v>
      </c>
      <c r="DX63">
        <v>0.1701782222222222</v>
      </c>
      <c r="DY63">
        <v>420.0005555555556</v>
      </c>
      <c r="DZ63">
        <v>23.22634444444444</v>
      </c>
      <c r="EA63">
        <v>2.119407777777778</v>
      </c>
      <c r="EB63">
        <v>2.103992222222222</v>
      </c>
      <c r="EC63">
        <v>18.3658</v>
      </c>
      <c r="ED63">
        <v>18.24942222222222</v>
      </c>
      <c r="EE63">
        <v>0.00500078</v>
      </c>
      <c r="EF63">
        <v>0</v>
      </c>
      <c r="EG63">
        <v>0</v>
      </c>
      <c r="EH63">
        <v>0</v>
      </c>
      <c r="EI63">
        <v>129.9333333333333</v>
      </c>
      <c r="EJ63">
        <v>0.00500078</v>
      </c>
      <c r="EK63">
        <v>-22.91111111111111</v>
      </c>
      <c r="EL63">
        <v>-1.866666666666666</v>
      </c>
      <c r="EM63">
        <v>34.86088888888889</v>
      </c>
      <c r="EN63">
        <v>38.04133333333333</v>
      </c>
      <c r="EO63">
        <v>36.24977777777778</v>
      </c>
      <c r="EP63">
        <v>38.20099999999999</v>
      </c>
      <c r="EQ63">
        <v>37.03444444444445</v>
      </c>
      <c r="ER63">
        <v>0</v>
      </c>
      <c r="ES63">
        <v>0</v>
      </c>
      <c r="ET63">
        <v>0</v>
      </c>
      <c r="EU63">
        <v>1758837367.5</v>
      </c>
      <c r="EV63">
        <v>0</v>
      </c>
      <c r="EW63">
        <v>130.4153846153846</v>
      </c>
      <c r="EX63">
        <v>-10.18803391582095</v>
      </c>
      <c r="EY63">
        <v>-8.817094121381206</v>
      </c>
      <c r="EZ63">
        <v>-23.60384615384615</v>
      </c>
      <c r="FA63">
        <v>15</v>
      </c>
      <c r="FB63">
        <v>0</v>
      </c>
      <c r="FC63" t="s">
        <v>424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1.71560725</v>
      </c>
      <c r="FP63">
        <v>0.04138097560974555</v>
      </c>
      <c r="FQ63">
        <v>0.02660900091956669</v>
      </c>
      <c r="FR63">
        <v>1</v>
      </c>
      <c r="FS63">
        <v>130.8970588235294</v>
      </c>
      <c r="FT63">
        <v>4.197097315918297</v>
      </c>
      <c r="FU63">
        <v>6.017302761699096</v>
      </c>
      <c r="FV63">
        <v>0</v>
      </c>
      <c r="FW63">
        <v>0.15951605</v>
      </c>
      <c r="FX63">
        <v>0.1070333133208251</v>
      </c>
      <c r="FY63">
        <v>0.01087455653337183</v>
      </c>
      <c r="FZ63">
        <v>0</v>
      </c>
      <c r="GA63">
        <v>1</v>
      </c>
      <c r="GB63">
        <v>3</v>
      </c>
      <c r="GC63" t="s">
        <v>425</v>
      </c>
      <c r="GD63">
        <v>3.10277</v>
      </c>
      <c r="GE63">
        <v>2.72427</v>
      </c>
      <c r="GF63">
        <v>0.08858920000000001</v>
      </c>
      <c r="GG63">
        <v>0.0881454</v>
      </c>
      <c r="GH63">
        <v>0.106007</v>
      </c>
      <c r="GI63">
        <v>0.106896</v>
      </c>
      <c r="GJ63">
        <v>23820.4</v>
      </c>
      <c r="GK63">
        <v>21639.1</v>
      </c>
      <c r="GL63">
        <v>26699.2</v>
      </c>
      <c r="GM63">
        <v>23952</v>
      </c>
      <c r="GN63">
        <v>38189.5</v>
      </c>
      <c r="GO63">
        <v>31607.3</v>
      </c>
      <c r="GP63">
        <v>46621.7</v>
      </c>
      <c r="GQ63">
        <v>37878.1</v>
      </c>
      <c r="GR63">
        <v>1.86955</v>
      </c>
      <c r="GS63">
        <v>1.87943</v>
      </c>
      <c r="GT63">
        <v>0.0927597</v>
      </c>
      <c r="GU63">
        <v>0</v>
      </c>
      <c r="GV63">
        <v>28.4895</v>
      </c>
      <c r="GW63">
        <v>999.9</v>
      </c>
      <c r="GX63">
        <v>52</v>
      </c>
      <c r="GY63">
        <v>31.2</v>
      </c>
      <c r="GZ63">
        <v>26.1938</v>
      </c>
      <c r="HA63">
        <v>61.2636</v>
      </c>
      <c r="HB63">
        <v>18.9623</v>
      </c>
      <c r="HC63">
        <v>1</v>
      </c>
      <c r="HD63">
        <v>0.112823</v>
      </c>
      <c r="HE63">
        <v>-1.32475</v>
      </c>
      <c r="HF63">
        <v>20.2923</v>
      </c>
      <c r="HG63">
        <v>5.22088</v>
      </c>
      <c r="HH63">
        <v>11.98</v>
      </c>
      <c r="HI63">
        <v>4.96445</v>
      </c>
      <c r="HJ63">
        <v>3.27598</v>
      </c>
      <c r="HK63">
        <v>9999</v>
      </c>
      <c r="HL63">
        <v>9999</v>
      </c>
      <c r="HM63">
        <v>9999</v>
      </c>
      <c r="HN63">
        <v>8.300000000000001</v>
      </c>
      <c r="HO63">
        <v>1.86395</v>
      </c>
      <c r="HP63">
        <v>1.86005</v>
      </c>
      <c r="HQ63">
        <v>1.85837</v>
      </c>
      <c r="HR63">
        <v>1.85974</v>
      </c>
      <c r="HS63">
        <v>1.85987</v>
      </c>
      <c r="HT63">
        <v>1.85836</v>
      </c>
      <c r="HU63">
        <v>1.85744</v>
      </c>
      <c r="HV63">
        <v>1.85237</v>
      </c>
      <c r="HW63">
        <v>0</v>
      </c>
      <c r="HX63">
        <v>0</v>
      </c>
      <c r="HY63">
        <v>0</v>
      </c>
      <c r="HZ63">
        <v>0</v>
      </c>
      <c r="IA63" t="s">
        <v>426</v>
      </c>
      <c r="IB63" t="s">
        <v>427</v>
      </c>
      <c r="IC63" t="s">
        <v>428</v>
      </c>
      <c r="ID63" t="s">
        <v>428</v>
      </c>
      <c r="IE63" t="s">
        <v>428</v>
      </c>
      <c r="IF63" t="s">
        <v>428</v>
      </c>
      <c r="IG63">
        <v>0</v>
      </c>
      <c r="IH63">
        <v>100</v>
      </c>
      <c r="II63">
        <v>100</v>
      </c>
      <c r="IJ63">
        <v>-1.319</v>
      </c>
      <c r="IK63">
        <v>0.3116</v>
      </c>
      <c r="IL63">
        <v>-1.085747647868322</v>
      </c>
      <c r="IM63">
        <v>-0.001141660950335919</v>
      </c>
      <c r="IN63">
        <v>1.556549255047457E-06</v>
      </c>
      <c r="IO63">
        <v>-3.845636065895205E-10</v>
      </c>
      <c r="IP63">
        <v>0.01562767363184709</v>
      </c>
      <c r="IQ63">
        <v>0.001629169780553792</v>
      </c>
      <c r="IR63">
        <v>0.0005448488767950686</v>
      </c>
      <c r="IS63">
        <v>-2.599574200195059E-06</v>
      </c>
      <c r="IT63">
        <v>2</v>
      </c>
      <c r="IU63">
        <v>2011</v>
      </c>
      <c r="IV63">
        <v>1</v>
      </c>
      <c r="IW63">
        <v>26</v>
      </c>
      <c r="IX63">
        <v>197462.8</v>
      </c>
      <c r="IY63">
        <v>197463</v>
      </c>
      <c r="IZ63">
        <v>1.14014</v>
      </c>
      <c r="JA63">
        <v>2.61475</v>
      </c>
      <c r="JB63">
        <v>1.49658</v>
      </c>
      <c r="JC63">
        <v>2.35107</v>
      </c>
      <c r="JD63">
        <v>1.54907</v>
      </c>
      <c r="JE63">
        <v>2.4231</v>
      </c>
      <c r="JF63">
        <v>35.7544</v>
      </c>
      <c r="JG63">
        <v>24.2013</v>
      </c>
      <c r="JH63">
        <v>18</v>
      </c>
      <c r="JI63">
        <v>481.719</v>
      </c>
      <c r="JJ63">
        <v>503.167</v>
      </c>
      <c r="JK63">
        <v>30.4159</v>
      </c>
      <c r="JL63">
        <v>28.7419</v>
      </c>
      <c r="JM63">
        <v>29.9999</v>
      </c>
      <c r="JN63">
        <v>29.0022</v>
      </c>
      <c r="JO63">
        <v>29.0085</v>
      </c>
      <c r="JP63">
        <v>22.9366</v>
      </c>
      <c r="JQ63">
        <v>15.3567</v>
      </c>
      <c r="JR63">
        <v>100</v>
      </c>
      <c r="JS63">
        <v>30.41</v>
      </c>
      <c r="JT63">
        <v>420</v>
      </c>
      <c r="JU63">
        <v>23.2766</v>
      </c>
      <c r="JV63">
        <v>101.935</v>
      </c>
      <c r="JW63">
        <v>91.36320000000001</v>
      </c>
    </row>
    <row r="64" spans="1:283">
      <c r="A64">
        <v>46</v>
      </c>
      <c r="B64">
        <v>1758837374.1</v>
      </c>
      <c r="C64">
        <v>540.5</v>
      </c>
      <c r="D64" t="s">
        <v>521</v>
      </c>
      <c r="E64" t="s">
        <v>522</v>
      </c>
      <c r="F64">
        <v>5</v>
      </c>
      <c r="G64" t="s">
        <v>492</v>
      </c>
      <c r="H64">
        <v>1758837371.1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0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422</v>
      </c>
      <c r="AL64" t="s">
        <v>422</v>
      </c>
      <c r="AM64">
        <v>0</v>
      </c>
      <c r="AN64">
        <v>0</v>
      </c>
      <c r="AO64">
        <f>1-AM64/AN64</f>
        <v>0</v>
      </c>
      <c r="AP64">
        <v>0</v>
      </c>
      <c r="AQ64" t="s">
        <v>422</v>
      </c>
      <c r="AR64" t="s">
        <v>422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1.37</v>
      </c>
      <c r="CZ64">
        <v>0.5</v>
      </c>
      <c r="DA64" t="s">
        <v>423</v>
      </c>
      <c r="DB64">
        <v>2</v>
      </c>
      <c r="DC64">
        <v>1758837371.1</v>
      </c>
      <c r="DD64">
        <v>421.7384444444444</v>
      </c>
      <c r="DE64">
        <v>420.0093333333333</v>
      </c>
      <c r="DF64">
        <v>23.3952</v>
      </c>
      <c r="DG64">
        <v>23.22407777777778</v>
      </c>
      <c r="DH64">
        <v>423.0575555555556</v>
      </c>
      <c r="DI64">
        <v>23.08361111111111</v>
      </c>
      <c r="DJ64">
        <v>499.9434444444444</v>
      </c>
      <c r="DK64">
        <v>90.58593333333334</v>
      </c>
      <c r="DL64">
        <v>0.06613823333333332</v>
      </c>
      <c r="DM64">
        <v>29.94151111111112</v>
      </c>
      <c r="DN64">
        <v>29.99974444444445</v>
      </c>
      <c r="DO64">
        <v>999.9000000000001</v>
      </c>
      <c r="DP64">
        <v>0</v>
      </c>
      <c r="DQ64">
        <v>0</v>
      </c>
      <c r="DR64">
        <v>9991.094444444443</v>
      </c>
      <c r="DS64">
        <v>0</v>
      </c>
      <c r="DT64">
        <v>3.09642</v>
      </c>
      <c r="DU64">
        <v>1.729107777777778</v>
      </c>
      <c r="DV64">
        <v>431.8414444444444</v>
      </c>
      <c r="DW64">
        <v>429.9954444444445</v>
      </c>
      <c r="DX64">
        <v>0.1711151111111111</v>
      </c>
      <c r="DY64">
        <v>420.0093333333333</v>
      </c>
      <c r="DZ64">
        <v>23.22407777777778</v>
      </c>
      <c r="EA64">
        <v>2.119275555555556</v>
      </c>
      <c r="EB64">
        <v>2.103774444444445</v>
      </c>
      <c r="EC64">
        <v>18.36478888888889</v>
      </c>
      <c r="ED64">
        <v>18.24777777777778</v>
      </c>
      <c r="EE64">
        <v>0.00500078</v>
      </c>
      <c r="EF64">
        <v>0</v>
      </c>
      <c r="EG64">
        <v>0</v>
      </c>
      <c r="EH64">
        <v>0</v>
      </c>
      <c r="EI64">
        <v>127.1666666666667</v>
      </c>
      <c r="EJ64">
        <v>0.00500078</v>
      </c>
      <c r="EK64">
        <v>-23.7</v>
      </c>
      <c r="EL64">
        <v>-2.477777777777777</v>
      </c>
      <c r="EM64">
        <v>34.85400000000001</v>
      </c>
      <c r="EN64">
        <v>38.03444444444445</v>
      </c>
      <c r="EO64">
        <v>36.28455555555556</v>
      </c>
      <c r="EP64">
        <v>38.18033333333333</v>
      </c>
      <c r="EQ64">
        <v>36.97177777777777</v>
      </c>
      <c r="ER64">
        <v>0</v>
      </c>
      <c r="ES64">
        <v>0</v>
      </c>
      <c r="ET64">
        <v>0</v>
      </c>
      <c r="EU64">
        <v>1758837369.3</v>
      </c>
      <c r="EV64">
        <v>0</v>
      </c>
      <c r="EW64">
        <v>130.272</v>
      </c>
      <c r="EX64">
        <v>-20.69999991594198</v>
      </c>
      <c r="EY64">
        <v>-13.44615392454515</v>
      </c>
      <c r="EZ64">
        <v>-23.916</v>
      </c>
      <c r="FA64">
        <v>15</v>
      </c>
      <c r="FB64">
        <v>0</v>
      </c>
      <c r="FC64" t="s">
        <v>424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1.720379268292683</v>
      </c>
      <c r="FP64">
        <v>0.08581317073170765</v>
      </c>
      <c r="FQ64">
        <v>0.02768109325613512</v>
      </c>
      <c r="FR64">
        <v>1</v>
      </c>
      <c r="FS64">
        <v>130.3823529411765</v>
      </c>
      <c r="FT64">
        <v>-14.51184090011719</v>
      </c>
      <c r="FU64">
        <v>6.703882570756394</v>
      </c>
      <c r="FV64">
        <v>0</v>
      </c>
      <c r="FW64">
        <v>0.1629049024390244</v>
      </c>
      <c r="FX64">
        <v>0.08487374216027907</v>
      </c>
      <c r="FY64">
        <v>0.009126579191930535</v>
      </c>
      <c r="FZ64">
        <v>1</v>
      </c>
      <c r="GA64">
        <v>2</v>
      </c>
      <c r="GB64">
        <v>3</v>
      </c>
      <c r="GC64" t="s">
        <v>435</v>
      </c>
      <c r="GD64">
        <v>3.10304</v>
      </c>
      <c r="GE64">
        <v>2.72429</v>
      </c>
      <c r="GF64">
        <v>0.088587</v>
      </c>
      <c r="GG64">
        <v>0.0881406</v>
      </c>
      <c r="GH64">
        <v>0.106003</v>
      </c>
      <c r="GI64">
        <v>0.106888</v>
      </c>
      <c r="GJ64">
        <v>23820.4</v>
      </c>
      <c r="GK64">
        <v>21639.2</v>
      </c>
      <c r="GL64">
        <v>26699.1</v>
      </c>
      <c r="GM64">
        <v>23951.9</v>
      </c>
      <c r="GN64">
        <v>38189.7</v>
      </c>
      <c r="GO64">
        <v>31607.5</v>
      </c>
      <c r="GP64">
        <v>46621.8</v>
      </c>
      <c r="GQ64">
        <v>37878</v>
      </c>
      <c r="GR64">
        <v>1.87003</v>
      </c>
      <c r="GS64">
        <v>1.8791</v>
      </c>
      <c r="GT64">
        <v>0.0925362</v>
      </c>
      <c r="GU64">
        <v>0</v>
      </c>
      <c r="GV64">
        <v>28.4896</v>
      </c>
      <c r="GW64">
        <v>999.9</v>
      </c>
      <c r="GX64">
        <v>52</v>
      </c>
      <c r="GY64">
        <v>31.2</v>
      </c>
      <c r="GZ64">
        <v>26.1942</v>
      </c>
      <c r="HA64">
        <v>61.0037</v>
      </c>
      <c r="HB64">
        <v>19.0625</v>
      </c>
      <c r="HC64">
        <v>1</v>
      </c>
      <c r="HD64">
        <v>0.112815</v>
      </c>
      <c r="HE64">
        <v>-1.34234</v>
      </c>
      <c r="HF64">
        <v>20.2922</v>
      </c>
      <c r="HG64">
        <v>5.22088</v>
      </c>
      <c r="HH64">
        <v>11.98</v>
      </c>
      <c r="HI64">
        <v>4.9645</v>
      </c>
      <c r="HJ64">
        <v>3.27598</v>
      </c>
      <c r="HK64">
        <v>9999</v>
      </c>
      <c r="HL64">
        <v>9999</v>
      </c>
      <c r="HM64">
        <v>9999</v>
      </c>
      <c r="HN64">
        <v>8.300000000000001</v>
      </c>
      <c r="HO64">
        <v>1.86394</v>
      </c>
      <c r="HP64">
        <v>1.86005</v>
      </c>
      <c r="HQ64">
        <v>1.85837</v>
      </c>
      <c r="HR64">
        <v>1.85974</v>
      </c>
      <c r="HS64">
        <v>1.85987</v>
      </c>
      <c r="HT64">
        <v>1.85835</v>
      </c>
      <c r="HU64">
        <v>1.85742</v>
      </c>
      <c r="HV64">
        <v>1.85235</v>
      </c>
      <c r="HW64">
        <v>0</v>
      </c>
      <c r="HX64">
        <v>0</v>
      </c>
      <c r="HY64">
        <v>0</v>
      </c>
      <c r="HZ64">
        <v>0</v>
      </c>
      <c r="IA64" t="s">
        <v>426</v>
      </c>
      <c r="IB64" t="s">
        <v>427</v>
      </c>
      <c r="IC64" t="s">
        <v>428</v>
      </c>
      <c r="ID64" t="s">
        <v>428</v>
      </c>
      <c r="IE64" t="s">
        <v>428</v>
      </c>
      <c r="IF64" t="s">
        <v>428</v>
      </c>
      <c r="IG64">
        <v>0</v>
      </c>
      <c r="IH64">
        <v>100</v>
      </c>
      <c r="II64">
        <v>100</v>
      </c>
      <c r="IJ64">
        <v>-1.32</v>
      </c>
      <c r="IK64">
        <v>0.3116</v>
      </c>
      <c r="IL64">
        <v>-1.085747647868322</v>
      </c>
      <c r="IM64">
        <v>-0.001141660950335919</v>
      </c>
      <c r="IN64">
        <v>1.556549255047457E-06</v>
      </c>
      <c r="IO64">
        <v>-3.845636065895205E-10</v>
      </c>
      <c r="IP64">
        <v>0.01562767363184709</v>
      </c>
      <c r="IQ64">
        <v>0.001629169780553792</v>
      </c>
      <c r="IR64">
        <v>0.0005448488767950686</v>
      </c>
      <c r="IS64">
        <v>-2.599574200195059E-06</v>
      </c>
      <c r="IT64">
        <v>2</v>
      </c>
      <c r="IU64">
        <v>2011</v>
      </c>
      <c r="IV64">
        <v>1</v>
      </c>
      <c r="IW64">
        <v>26</v>
      </c>
      <c r="IX64">
        <v>197462.8</v>
      </c>
      <c r="IY64">
        <v>197463</v>
      </c>
      <c r="IZ64">
        <v>1.14136</v>
      </c>
      <c r="JA64">
        <v>2.61841</v>
      </c>
      <c r="JB64">
        <v>1.49658</v>
      </c>
      <c r="JC64">
        <v>2.35107</v>
      </c>
      <c r="JD64">
        <v>1.54907</v>
      </c>
      <c r="JE64">
        <v>2.48657</v>
      </c>
      <c r="JF64">
        <v>35.7544</v>
      </c>
      <c r="JG64">
        <v>24.2013</v>
      </c>
      <c r="JH64">
        <v>18</v>
      </c>
      <c r="JI64">
        <v>481.987</v>
      </c>
      <c r="JJ64">
        <v>502.944</v>
      </c>
      <c r="JK64">
        <v>30.4106</v>
      </c>
      <c r="JL64">
        <v>28.7412</v>
      </c>
      <c r="JM64">
        <v>29.9999</v>
      </c>
      <c r="JN64">
        <v>29.001</v>
      </c>
      <c r="JO64">
        <v>29.0079</v>
      </c>
      <c r="JP64">
        <v>22.9378</v>
      </c>
      <c r="JQ64">
        <v>15.3567</v>
      </c>
      <c r="JR64">
        <v>100</v>
      </c>
      <c r="JS64">
        <v>30.41</v>
      </c>
      <c r="JT64">
        <v>420</v>
      </c>
      <c r="JU64">
        <v>23.2766</v>
      </c>
      <c r="JV64">
        <v>101.935</v>
      </c>
      <c r="JW64">
        <v>91.3629</v>
      </c>
    </row>
    <row r="65" spans="1:283">
      <c r="A65">
        <v>47</v>
      </c>
      <c r="B65">
        <v>1758837376.1</v>
      </c>
      <c r="C65">
        <v>542.5</v>
      </c>
      <c r="D65" t="s">
        <v>523</v>
      </c>
      <c r="E65" t="s">
        <v>524</v>
      </c>
      <c r="F65">
        <v>5</v>
      </c>
      <c r="G65" t="s">
        <v>492</v>
      </c>
      <c r="H65">
        <v>1758837373.1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0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422</v>
      </c>
      <c r="AL65" t="s">
        <v>422</v>
      </c>
      <c r="AM65">
        <v>0</v>
      </c>
      <c r="AN65">
        <v>0</v>
      </c>
      <c r="AO65">
        <f>1-AM65/AN65</f>
        <v>0</v>
      </c>
      <c r="AP65">
        <v>0</v>
      </c>
      <c r="AQ65" t="s">
        <v>422</v>
      </c>
      <c r="AR65" t="s">
        <v>422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1.37</v>
      </c>
      <c r="CZ65">
        <v>0.5</v>
      </c>
      <c r="DA65" t="s">
        <v>423</v>
      </c>
      <c r="DB65">
        <v>2</v>
      </c>
      <c r="DC65">
        <v>1758837373.1</v>
      </c>
      <c r="DD65">
        <v>421.7446666666667</v>
      </c>
      <c r="DE65">
        <v>420.0064444444445</v>
      </c>
      <c r="DF65">
        <v>23.39386666666667</v>
      </c>
      <c r="DG65">
        <v>23.22185555555555</v>
      </c>
      <c r="DH65">
        <v>423.064</v>
      </c>
      <c r="DI65">
        <v>23.08231111111111</v>
      </c>
      <c r="DJ65">
        <v>500.0167777777777</v>
      </c>
      <c r="DK65">
        <v>90.58572222222222</v>
      </c>
      <c r="DL65">
        <v>0.06607893333333333</v>
      </c>
      <c r="DM65">
        <v>29.94194444444445</v>
      </c>
      <c r="DN65">
        <v>29.99903333333334</v>
      </c>
      <c r="DO65">
        <v>999.9000000000001</v>
      </c>
      <c r="DP65">
        <v>0</v>
      </c>
      <c r="DQ65">
        <v>0</v>
      </c>
      <c r="DR65">
        <v>10004.01111111111</v>
      </c>
      <c r="DS65">
        <v>0</v>
      </c>
      <c r="DT65">
        <v>3.09642</v>
      </c>
      <c r="DU65">
        <v>1.738328888888889</v>
      </c>
      <c r="DV65">
        <v>431.8473333333333</v>
      </c>
      <c r="DW65">
        <v>429.9916666666666</v>
      </c>
      <c r="DX65">
        <v>0.1720191111111111</v>
      </c>
      <c r="DY65">
        <v>420.0064444444445</v>
      </c>
      <c r="DZ65">
        <v>23.22185555555555</v>
      </c>
      <c r="EA65">
        <v>2.119151111111111</v>
      </c>
      <c r="EB65">
        <v>2.103567777777778</v>
      </c>
      <c r="EC65">
        <v>18.36384444444444</v>
      </c>
      <c r="ED65">
        <v>18.24621111111111</v>
      </c>
      <c r="EE65">
        <v>0.00500078</v>
      </c>
      <c r="EF65">
        <v>0</v>
      </c>
      <c r="EG65">
        <v>0</v>
      </c>
      <c r="EH65">
        <v>0</v>
      </c>
      <c r="EI65">
        <v>125.8777777777778</v>
      </c>
      <c r="EJ65">
        <v>0.00500078</v>
      </c>
      <c r="EK65">
        <v>-22.01111111111111</v>
      </c>
      <c r="EL65">
        <v>-2.266666666666667</v>
      </c>
      <c r="EM65">
        <v>34.83311111111111</v>
      </c>
      <c r="EN65">
        <v>38.01377777777778</v>
      </c>
      <c r="EO65">
        <v>36.222</v>
      </c>
      <c r="EP65">
        <v>38.18022222222222</v>
      </c>
      <c r="EQ65">
        <v>37.02733333333333</v>
      </c>
      <c r="ER65">
        <v>0</v>
      </c>
      <c r="ES65">
        <v>0</v>
      </c>
      <c r="ET65">
        <v>0</v>
      </c>
      <c r="EU65">
        <v>1758837371.7</v>
      </c>
      <c r="EV65">
        <v>0</v>
      </c>
      <c r="EW65">
        <v>129.948</v>
      </c>
      <c r="EX65">
        <v>-14.67692321691767</v>
      </c>
      <c r="EY65">
        <v>18.75384647418288</v>
      </c>
      <c r="EZ65">
        <v>-24.084</v>
      </c>
      <c r="FA65">
        <v>15</v>
      </c>
      <c r="FB65">
        <v>0</v>
      </c>
      <c r="FC65" t="s">
        <v>424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1.72715175</v>
      </c>
      <c r="FP65">
        <v>0.07305129455909282</v>
      </c>
      <c r="FQ65">
        <v>0.02713242146284589</v>
      </c>
      <c r="FR65">
        <v>1</v>
      </c>
      <c r="FS65">
        <v>129.8764705882353</v>
      </c>
      <c r="FT65">
        <v>-12.83422446621949</v>
      </c>
      <c r="FU65">
        <v>6.55654405126617</v>
      </c>
      <c r="FV65">
        <v>0</v>
      </c>
      <c r="FW65">
        <v>0.165552075</v>
      </c>
      <c r="FX65">
        <v>0.06577057035647209</v>
      </c>
      <c r="FY65">
        <v>0.007001533526262299</v>
      </c>
      <c r="FZ65">
        <v>1</v>
      </c>
      <c r="GA65">
        <v>2</v>
      </c>
      <c r="GB65">
        <v>3</v>
      </c>
      <c r="GC65" t="s">
        <v>435</v>
      </c>
      <c r="GD65">
        <v>3.10314</v>
      </c>
      <c r="GE65">
        <v>2.72411</v>
      </c>
      <c r="GF65">
        <v>0.08858000000000001</v>
      </c>
      <c r="GG65">
        <v>0.0881424</v>
      </c>
      <c r="GH65">
        <v>0.105996</v>
      </c>
      <c r="GI65">
        <v>0.106878</v>
      </c>
      <c r="GJ65">
        <v>23820.4</v>
      </c>
      <c r="GK65">
        <v>21639.1</v>
      </c>
      <c r="GL65">
        <v>26699</v>
      </c>
      <c r="GM65">
        <v>23951.9</v>
      </c>
      <c r="GN65">
        <v>38190</v>
      </c>
      <c r="GO65">
        <v>31607.8</v>
      </c>
      <c r="GP65">
        <v>46621.7</v>
      </c>
      <c r="GQ65">
        <v>37877.8</v>
      </c>
      <c r="GR65">
        <v>1.87003</v>
      </c>
      <c r="GS65">
        <v>1.87895</v>
      </c>
      <c r="GT65">
        <v>0.09283420000000001</v>
      </c>
      <c r="GU65">
        <v>0</v>
      </c>
      <c r="GV65">
        <v>28.4896</v>
      </c>
      <c r="GW65">
        <v>999.9</v>
      </c>
      <c r="GX65">
        <v>52</v>
      </c>
      <c r="GY65">
        <v>31.2</v>
      </c>
      <c r="GZ65">
        <v>26.1928</v>
      </c>
      <c r="HA65">
        <v>61.4936</v>
      </c>
      <c r="HB65">
        <v>19.0304</v>
      </c>
      <c r="HC65">
        <v>1</v>
      </c>
      <c r="HD65">
        <v>0.112762</v>
      </c>
      <c r="HE65">
        <v>-1.35284</v>
      </c>
      <c r="HF65">
        <v>20.2921</v>
      </c>
      <c r="HG65">
        <v>5.22088</v>
      </c>
      <c r="HH65">
        <v>11.98</v>
      </c>
      <c r="HI65">
        <v>4.96445</v>
      </c>
      <c r="HJ65">
        <v>3.27598</v>
      </c>
      <c r="HK65">
        <v>9999</v>
      </c>
      <c r="HL65">
        <v>9999</v>
      </c>
      <c r="HM65">
        <v>9999</v>
      </c>
      <c r="HN65">
        <v>8.300000000000001</v>
      </c>
      <c r="HO65">
        <v>1.86392</v>
      </c>
      <c r="HP65">
        <v>1.86005</v>
      </c>
      <c r="HQ65">
        <v>1.85837</v>
      </c>
      <c r="HR65">
        <v>1.85974</v>
      </c>
      <c r="HS65">
        <v>1.85987</v>
      </c>
      <c r="HT65">
        <v>1.85836</v>
      </c>
      <c r="HU65">
        <v>1.85742</v>
      </c>
      <c r="HV65">
        <v>1.85236</v>
      </c>
      <c r="HW65">
        <v>0</v>
      </c>
      <c r="HX65">
        <v>0</v>
      </c>
      <c r="HY65">
        <v>0</v>
      </c>
      <c r="HZ65">
        <v>0</v>
      </c>
      <c r="IA65" t="s">
        <v>426</v>
      </c>
      <c r="IB65" t="s">
        <v>427</v>
      </c>
      <c r="IC65" t="s">
        <v>428</v>
      </c>
      <c r="ID65" t="s">
        <v>428</v>
      </c>
      <c r="IE65" t="s">
        <v>428</v>
      </c>
      <c r="IF65" t="s">
        <v>428</v>
      </c>
      <c r="IG65">
        <v>0</v>
      </c>
      <c r="IH65">
        <v>100</v>
      </c>
      <c r="II65">
        <v>100</v>
      </c>
      <c r="IJ65">
        <v>-1.319</v>
      </c>
      <c r="IK65">
        <v>0.3115</v>
      </c>
      <c r="IL65">
        <v>-1.085747647868322</v>
      </c>
      <c r="IM65">
        <v>-0.001141660950335919</v>
      </c>
      <c r="IN65">
        <v>1.556549255047457E-06</v>
      </c>
      <c r="IO65">
        <v>-3.845636065895205E-10</v>
      </c>
      <c r="IP65">
        <v>0.01562767363184709</v>
      </c>
      <c r="IQ65">
        <v>0.001629169780553792</v>
      </c>
      <c r="IR65">
        <v>0.0005448488767950686</v>
      </c>
      <c r="IS65">
        <v>-2.599574200195059E-06</v>
      </c>
      <c r="IT65">
        <v>2</v>
      </c>
      <c r="IU65">
        <v>2011</v>
      </c>
      <c r="IV65">
        <v>1</v>
      </c>
      <c r="IW65">
        <v>26</v>
      </c>
      <c r="IX65">
        <v>197462.8</v>
      </c>
      <c r="IY65">
        <v>197463</v>
      </c>
      <c r="IZ65">
        <v>1.14136</v>
      </c>
      <c r="JA65">
        <v>2.62329</v>
      </c>
      <c r="JB65">
        <v>1.49658</v>
      </c>
      <c r="JC65">
        <v>2.35107</v>
      </c>
      <c r="JD65">
        <v>1.54907</v>
      </c>
      <c r="JE65">
        <v>2.46216</v>
      </c>
      <c r="JF65">
        <v>35.7544</v>
      </c>
      <c r="JG65">
        <v>24.2013</v>
      </c>
      <c r="JH65">
        <v>18</v>
      </c>
      <c r="JI65">
        <v>481.981</v>
      </c>
      <c r="JJ65">
        <v>502.833</v>
      </c>
      <c r="JK65">
        <v>30.4083</v>
      </c>
      <c r="JL65">
        <v>28.74</v>
      </c>
      <c r="JM65">
        <v>29.9999</v>
      </c>
      <c r="JN65">
        <v>29.0004</v>
      </c>
      <c r="JO65">
        <v>29.0066</v>
      </c>
      <c r="JP65">
        <v>22.9396</v>
      </c>
      <c r="JQ65">
        <v>15.3567</v>
      </c>
      <c r="JR65">
        <v>100</v>
      </c>
      <c r="JS65">
        <v>30.4096</v>
      </c>
      <c r="JT65">
        <v>420</v>
      </c>
      <c r="JU65">
        <v>23.2766</v>
      </c>
      <c r="JV65">
        <v>101.935</v>
      </c>
      <c r="JW65">
        <v>91.3627</v>
      </c>
    </row>
    <row r="66" spans="1:283">
      <c r="A66">
        <v>48</v>
      </c>
      <c r="B66">
        <v>1758837378.1</v>
      </c>
      <c r="C66">
        <v>544.5</v>
      </c>
      <c r="D66" t="s">
        <v>525</v>
      </c>
      <c r="E66" t="s">
        <v>526</v>
      </c>
      <c r="F66">
        <v>5</v>
      </c>
      <c r="G66" t="s">
        <v>492</v>
      </c>
      <c r="H66">
        <v>1758837375.1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0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422</v>
      </c>
      <c r="AL66" t="s">
        <v>422</v>
      </c>
      <c r="AM66">
        <v>0</v>
      </c>
      <c r="AN66">
        <v>0</v>
      </c>
      <c r="AO66">
        <f>1-AM66/AN66</f>
        <v>0</v>
      </c>
      <c r="AP66">
        <v>0</v>
      </c>
      <c r="AQ66" t="s">
        <v>422</v>
      </c>
      <c r="AR66" t="s">
        <v>422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1.37</v>
      </c>
      <c r="CZ66">
        <v>0.5</v>
      </c>
      <c r="DA66" t="s">
        <v>423</v>
      </c>
      <c r="DB66">
        <v>2</v>
      </c>
      <c r="DC66">
        <v>1758837375.1</v>
      </c>
      <c r="DD66">
        <v>421.731111111111</v>
      </c>
      <c r="DE66">
        <v>419.9861111111111</v>
      </c>
      <c r="DF66">
        <v>23.39226666666667</v>
      </c>
      <c r="DG66">
        <v>23.21923333333333</v>
      </c>
      <c r="DH66">
        <v>423.0506666666667</v>
      </c>
      <c r="DI66">
        <v>23.08074444444444</v>
      </c>
      <c r="DJ66">
        <v>500.0820000000001</v>
      </c>
      <c r="DK66">
        <v>90.58588888888889</v>
      </c>
      <c r="DL66">
        <v>0.06598963333333334</v>
      </c>
      <c r="DM66">
        <v>29.94205555555556</v>
      </c>
      <c r="DN66">
        <v>30.00008888888889</v>
      </c>
      <c r="DO66">
        <v>999.9000000000001</v>
      </c>
      <c r="DP66">
        <v>0</v>
      </c>
      <c r="DQ66">
        <v>0</v>
      </c>
      <c r="DR66">
        <v>10013.38666666667</v>
      </c>
      <c r="DS66">
        <v>0</v>
      </c>
      <c r="DT66">
        <v>3.09642</v>
      </c>
      <c r="DU66">
        <v>1.74523</v>
      </c>
      <c r="DV66">
        <v>431.8326666666666</v>
      </c>
      <c r="DW66">
        <v>429.9695555555555</v>
      </c>
      <c r="DX66">
        <v>0.1730291111111111</v>
      </c>
      <c r="DY66">
        <v>419.9861111111111</v>
      </c>
      <c r="DZ66">
        <v>23.21923333333333</v>
      </c>
      <c r="EA66">
        <v>2.11901</v>
      </c>
      <c r="EB66">
        <v>2.103334444444445</v>
      </c>
      <c r="EC66">
        <v>18.36278888888889</v>
      </c>
      <c r="ED66">
        <v>18.24445555555556</v>
      </c>
      <c r="EE66">
        <v>0.00500078</v>
      </c>
      <c r="EF66">
        <v>0</v>
      </c>
      <c r="EG66">
        <v>0</v>
      </c>
      <c r="EH66">
        <v>0</v>
      </c>
      <c r="EI66">
        <v>126.6666666666667</v>
      </c>
      <c r="EJ66">
        <v>0.00500078</v>
      </c>
      <c r="EK66">
        <v>-20.48888888888889</v>
      </c>
      <c r="EL66">
        <v>-1.344444444444444</v>
      </c>
      <c r="EM66">
        <v>34.81211111111111</v>
      </c>
      <c r="EN66">
        <v>38.01377777777778</v>
      </c>
      <c r="EO66">
        <v>36.28466666666667</v>
      </c>
      <c r="EP66">
        <v>38.15955555555556</v>
      </c>
      <c r="EQ66">
        <v>37.083</v>
      </c>
      <c r="ER66">
        <v>0</v>
      </c>
      <c r="ES66">
        <v>0</v>
      </c>
      <c r="ET66">
        <v>0</v>
      </c>
      <c r="EU66">
        <v>1758837373.5</v>
      </c>
      <c r="EV66">
        <v>0</v>
      </c>
      <c r="EW66">
        <v>129.2230769230769</v>
      </c>
      <c r="EX66">
        <v>-27.3230770596801</v>
      </c>
      <c r="EY66">
        <v>26.61880379967863</v>
      </c>
      <c r="EZ66">
        <v>-23.46153846153847</v>
      </c>
      <c r="FA66">
        <v>15</v>
      </c>
      <c r="FB66">
        <v>0</v>
      </c>
      <c r="FC66" t="s">
        <v>424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1.729639756097561</v>
      </c>
      <c r="FP66">
        <v>0.05521024390243474</v>
      </c>
      <c r="FQ66">
        <v>0.0263656770125623</v>
      </c>
      <c r="FR66">
        <v>1</v>
      </c>
      <c r="FS66">
        <v>129.4235294117647</v>
      </c>
      <c r="FT66">
        <v>-8.082505630827052</v>
      </c>
      <c r="FU66">
        <v>6.302476582476476</v>
      </c>
      <c r="FV66">
        <v>0</v>
      </c>
      <c r="FW66">
        <v>0.1681462195121951</v>
      </c>
      <c r="FX66">
        <v>0.04635225783972134</v>
      </c>
      <c r="FY66">
        <v>0.004890505373217877</v>
      </c>
      <c r="FZ66">
        <v>1</v>
      </c>
      <c r="GA66">
        <v>2</v>
      </c>
      <c r="GB66">
        <v>3</v>
      </c>
      <c r="GC66" t="s">
        <v>435</v>
      </c>
      <c r="GD66">
        <v>3.10304</v>
      </c>
      <c r="GE66">
        <v>2.7241</v>
      </c>
      <c r="GF66">
        <v>0.0885778</v>
      </c>
      <c r="GG66">
        <v>0.08813509999999999</v>
      </c>
      <c r="GH66">
        <v>0.105991</v>
      </c>
      <c r="GI66">
        <v>0.106867</v>
      </c>
      <c r="GJ66">
        <v>23820.6</v>
      </c>
      <c r="GK66">
        <v>21639.2</v>
      </c>
      <c r="GL66">
        <v>26699.1</v>
      </c>
      <c r="GM66">
        <v>23951.8</v>
      </c>
      <c r="GN66">
        <v>38190.3</v>
      </c>
      <c r="GO66">
        <v>31608</v>
      </c>
      <c r="GP66">
        <v>46621.8</v>
      </c>
      <c r="GQ66">
        <v>37877.7</v>
      </c>
      <c r="GR66">
        <v>1.86975</v>
      </c>
      <c r="GS66">
        <v>1.87923</v>
      </c>
      <c r="GT66">
        <v>0.0928715</v>
      </c>
      <c r="GU66">
        <v>0</v>
      </c>
      <c r="GV66">
        <v>28.4907</v>
      </c>
      <c r="GW66">
        <v>999.9</v>
      </c>
      <c r="GX66">
        <v>52</v>
      </c>
      <c r="GY66">
        <v>31.2</v>
      </c>
      <c r="GZ66">
        <v>26.194</v>
      </c>
      <c r="HA66">
        <v>61.4136</v>
      </c>
      <c r="HB66">
        <v>18.8862</v>
      </c>
      <c r="HC66">
        <v>1</v>
      </c>
      <c r="HD66">
        <v>0.112736</v>
      </c>
      <c r="HE66">
        <v>-1.36079</v>
      </c>
      <c r="HF66">
        <v>20.2921</v>
      </c>
      <c r="HG66">
        <v>5.22103</v>
      </c>
      <c r="HH66">
        <v>11.98</v>
      </c>
      <c r="HI66">
        <v>4.96435</v>
      </c>
      <c r="HJ66">
        <v>3.276</v>
      </c>
      <c r="HK66">
        <v>9999</v>
      </c>
      <c r="HL66">
        <v>9999</v>
      </c>
      <c r="HM66">
        <v>9999</v>
      </c>
      <c r="HN66">
        <v>8.300000000000001</v>
      </c>
      <c r="HO66">
        <v>1.86392</v>
      </c>
      <c r="HP66">
        <v>1.86005</v>
      </c>
      <c r="HQ66">
        <v>1.85837</v>
      </c>
      <c r="HR66">
        <v>1.85974</v>
      </c>
      <c r="HS66">
        <v>1.85987</v>
      </c>
      <c r="HT66">
        <v>1.85836</v>
      </c>
      <c r="HU66">
        <v>1.85742</v>
      </c>
      <c r="HV66">
        <v>1.85237</v>
      </c>
      <c r="HW66">
        <v>0</v>
      </c>
      <c r="HX66">
        <v>0</v>
      </c>
      <c r="HY66">
        <v>0</v>
      </c>
      <c r="HZ66">
        <v>0</v>
      </c>
      <c r="IA66" t="s">
        <v>426</v>
      </c>
      <c r="IB66" t="s">
        <v>427</v>
      </c>
      <c r="IC66" t="s">
        <v>428</v>
      </c>
      <c r="ID66" t="s">
        <v>428</v>
      </c>
      <c r="IE66" t="s">
        <v>428</v>
      </c>
      <c r="IF66" t="s">
        <v>428</v>
      </c>
      <c r="IG66">
        <v>0</v>
      </c>
      <c r="IH66">
        <v>100</v>
      </c>
      <c r="II66">
        <v>100</v>
      </c>
      <c r="IJ66">
        <v>-1.319</v>
      </c>
      <c r="IK66">
        <v>0.3114</v>
      </c>
      <c r="IL66">
        <v>-1.085747647868322</v>
      </c>
      <c r="IM66">
        <v>-0.001141660950335919</v>
      </c>
      <c r="IN66">
        <v>1.556549255047457E-06</v>
      </c>
      <c r="IO66">
        <v>-3.845636065895205E-10</v>
      </c>
      <c r="IP66">
        <v>0.01562767363184709</v>
      </c>
      <c r="IQ66">
        <v>0.001629169780553792</v>
      </c>
      <c r="IR66">
        <v>0.0005448488767950686</v>
      </c>
      <c r="IS66">
        <v>-2.599574200195059E-06</v>
      </c>
      <c r="IT66">
        <v>2</v>
      </c>
      <c r="IU66">
        <v>2011</v>
      </c>
      <c r="IV66">
        <v>1</v>
      </c>
      <c r="IW66">
        <v>26</v>
      </c>
      <c r="IX66">
        <v>197462.9</v>
      </c>
      <c r="IY66">
        <v>197463.1</v>
      </c>
      <c r="IZ66">
        <v>1.14136</v>
      </c>
      <c r="JA66">
        <v>2.62817</v>
      </c>
      <c r="JB66">
        <v>1.49658</v>
      </c>
      <c r="JC66">
        <v>2.35107</v>
      </c>
      <c r="JD66">
        <v>1.54907</v>
      </c>
      <c r="JE66">
        <v>2.40234</v>
      </c>
      <c r="JF66">
        <v>35.7544</v>
      </c>
      <c r="JG66">
        <v>24.1926</v>
      </c>
      <c r="JH66">
        <v>18</v>
      </c>
      <c r="JI66">
        <v>481.813</v>
      </c>
      <c r="JJ66">
        <v>503.01</v>
      </c>
      <c r="JK66">
        <v>30.4072</v>
      </c>
      <c r="JL66">
        <v>28.7394</v>
      </c>
      <c r="JM66">
        <v>29.9999</v>
      </c>
      <c r="JN66">
        <v>28.9992</v>
      </c>
      <c r="JO66">
        <v>29.0059</v>
      </c>
      <c r="JP66">
        <v>22.9379</v>
      </c>
      <c r="JQ66">
        <v>15.3567</v>
      </c>
      <c r="JR66">
        <v>100</v>
      </c>
      <c r="JS66">
        <v>30.4096</v>
      </c>
      <c r="JT66">
        <v>420</v>
      </c>
      <c r="JU66">
        <v>23.2766</v>
      </c>
      <c r="JV66">
        <v>101.935</v>
      </c>
      <c r="JW66">
        <v>91.3623</v>
      </c>
    </row>
    <row r="67" spans="1:283">
      <c r="A67">
        <v>49</v>
      </c>
      <c r="B67">
        <v>1758837380.1</v>
      </c>
      <c r="C67">
        <v>546.5</v>
      </c>
      <c r="D67" t="s">
        <v>527</v>
      </c>
      <c r="E67" t="s">
        <v>528</v>
      </c>
      <c r="F67">
        <v>5</v>
      </c>
      <c r="G67" t="s">
        <v>492</v>
      </c>
      <c r="H67">
        <v>1758837377.1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0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422</v>
      </c>
      <c r="AL67" t="s">
        <v>422</v>
      </c>
      <c r="AM67">
        <v>0</v>
      </c>
      <c r="AN67">
        <v>0</v>
      </c>
      <c r="AO67">
        <f>1-AM67/AN67</f>
        <v>0</v>
      </c>
      <c r="AP67">
        <v>0</v>
      </c>
      <c r="AQ67" t="s">
        <v>422</v>
      </c>
      <c r="AR67" t="s">
        <v>422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1.37</v>
      </c>
      <c r="CZ67">
        <v>0.5</v>
      </c>
      <c r="DA67" t="s">
        <v>423</v>
      </c>
      <c r="DB67">
        <v>2</v>
      </c>
      <c r="DC67">
        <v>1758837377.1</v>
      </c>
      <c r="DD67">
        <v>421.7157777777778</v>
      </c>
      <c r="DE67">
        <v>419.9593333333334</v>
      </c>
      <c r="DF67">
        <v>23.39024444444444</v>
      </c>
      <c r="DG67">
        <v>23.21586666666666</v>
      </c>
      <c r="DH67">
        <v>423.0353333333334</v>
      </c>
      <c r="DI67">
        <v>23.07877777777778</v>
      </c>
      <c r="DJ67">
        <v>500.0543333333333</v>
      </c>
      <c r="DK67">
        <v>90.58581111111111</v>
      </c>
      <c r="DL67">
        <v>0.06601857777777778</v>
      </c>
      <c r="DM67">
        <v>29.94094444444444</v>
      </c>
      <c r="DN67">
        <v>30.00382222222222</v>
      </c>
      <c r="DO67">
        <v>999.9000000000001</v>
      </c>
      <c r="DP67">
        <v>0</v>
      </c>
      <c r="DQ67">
        <v>0</v>
      </c>
      <c r="DR67">
        <v>10002.70333333333</v>
      </c>
      <c r="DS67">
        <v>0</v>
      </c>
      <c r="DT67">
        <v>3.09642</v>
      </c>
      <c r="DU67">
        <v>1.756697777777778</v>
      </c>
      <c r="DV67">
        <v>431.8161111111111</v>
      </c>
      <c r="DW67">
        <v>429.9406666666667</v>
      </c>
      <c r="DX67">
        <v>0.1743766666666667</v>
      </c>
      <c r="DY67">
        <v>419.9593333333334</v>
      </c>
      <c r="DZ67">
        <v>23.21586666666666</v>
      </c>
      <c r="EA67">
        <v>2.118825555555555</v>
      </c>
      <c r="EB67">
        <v>2.103027777777778</v>
      </c>
      <c r="EC67">
        <v>18.36141111111111</v>
      </c>
      <c r="ED67">
        <v>18.24213333333334</v>
      </c>
      <c r="EE67">
        <v>0.00500078</v>
      </c>
      <c r="EF67">
        <v>0</v>
      </c>
      <c r="EG67">
        <v>0</v>
      </c>
      <c r="EH67">
        <v>0</v>
      </c>
      <c r="EI67">
        <v>129.0222222222222</v>
      </c>
      <c r="EJ67">
        <v>0.00500078</v>
      </c>
      <c r="EK67">
        <v>-22.13333333333333</v>
      </c>
      <c r="EL67">
        <v>-1.444444444444445</v>
      </c>
      <c r="EM67">
        <v>34.79833333333332</v>
      </c>
      <c r="EN67">
        <v>38.01377777777778</v>
      </c>
      <c r="EO67">
        <v>36.21511111111111</v>
      </c>
      <c r="EP67">
        <v>38.12477777777778</v>
      </c>
      <c r="EQ67">
        <v>37.14566666666666</v>
      </c>
      <c r="ER67">
        <v>0</v>
      </c>
      <c r="ES67">
        <v>0</v>
      </c>
      <c r="ET67">
        <v>0</v>
      </c>
      <c r="EU67">
        <v>1758837375.3</v>
      </c>
      <c r="EV67">
        <v>0</v>
      </c>
      <c r="EW67">
        <v>129.024</v>
      </c>
      <c r="EX67">
        <v>-11.75384661220264</v>
      </c>
      <c r="EY67">
        <v>5.100000531551142</v>
      </c>
      <c r="EZ67">
        <v>-23.46</v>
      </c>
      <c r="FA67">
        <v>15</v>
      </c>
      <c r="FB67">
        <v>0</v>
      </c>
      <c r="FC67" t="s">
        <v>424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1.7321465</v>
      </c>
      <c r="FP67">
        <v>0.1077327579737315</v>
      </c>
      <c r="FQ67">
        <v>0.02815884599464262</v>
      </c>
      <c r="FR67">
        <v>1</v>
      </c>
      <c r="FS67">
        <v>129.8</v>
      </c>
      <c r="FT67">
        <v>-13.58288771450884</v>
      </c>
      <c r="FU67">
        <v>6.18798646334882</v>
      </c>
      <c r="FV67">
        <v>0</v>
      </c>
      <c r="FW67">
        <v>0.1697961</v>
      </c>
      <c r="FX67">
        <v>0.03705962476547829</v>
      </c>
      <c r="FY67">
        <v>0.003615021298692442</v>
      </c>
      <c r="FZ67">
        <v>1</v>
      </c>
      <c r="GA67">
        <v>2</v>
      </c>
      <c r="GB67">
        <v>3</v>
      </c>
      <c r="GC67" t="s">
        <v>435</v>
      </c>
      <c r="GD67">
        <v>3.10294</v>
      </c>
      <c r="GE67">
        <v>2.72415</v>
      </c>
      <c r="GF67">
        <v>0.0885818</v>
      </c>
      <c r="GG67">
        <v>0.088133</v>
      </c>
      <c r="GH67">
        <v>0.105984</v>
      </c>
      <c r="GI67">
        <v>0.106854</v>
      </c>
      <c r="GJ67">
        <v>23820.6</v>
      </c>
      <c r="GK67">
        <v>21639.2</v>
      </c>
      <c r="GL67">
        <v>26699.3</v>
      </c>
      <c r="GM67">
        <v>23951.8</v>
      </c>
      <c r="GN67">
        <v>38190.7</v>
      </c>
      <c r="GO67">
        <v>31608.4</v>
      </c>
      <c r="GP67">
        <v>46622</v>
      </c>
      <c r="GQ67">
        <v>37877.6</v>
      </c>
      <c r="GR67">
        <v>1.86955</v>
      </c>
      <c r="GS67">
        <v>1.8794</v>
      </c>
      <c r="GT67">
        <v>0.09324399999999999</v>
      </c>
      <c r="GU67">
        <v>0</v>
      </c>
      <c r="GV67">
        <v>28.4919</v>
      </c>
      <c r="GW67">
        <v>999.9</v>
      </c>
      <c r="GX67">
        <v>52</v>
      </c>
      <c r="GY67">
        <v>31.2</v>
      </c>
      <c r="GZ67">
        <v>26.1944</v>
      </c>
      <c r="HA67">
        <v>61.4836</v>
      </c>
      <c r="HB67">
        <v>18.8261</v>
      </c>
      <c r="HC67">
        <v>1</v>
      </c>
      <c r="HD67">
        <v>0.112472</v>
      </c>
      <c r="HE67">
        <v>-1.36702</v>
      </c>
      <c r="HF67">
        <v>20.2921</v>
      </c>
      <c r="HG67">
        <v>5.22133</v>
      </c>
      <c r="HH67">
        <v>11.98</v>
      </c>
      <c r="HI67">
        <v>4.9644</v>
      </c>
      <c r="HJ67">
        <v>3.276</v>
      </c>
      <c r="HK67">
        <v>9999</v>
      </c>
      <c r="HL67">
        <v>9999</v>
      </c>
      <c r="HM67">
        <v>9999</v>
      </c>
      <c r="HN67">
        <v>8.300000000000001</v>
      </c>
      <c r="HO67">
        <v>1.86392</v>
      </c>
      <c r="HP67">
        <v>1.86005</v>
      </c>
      <c r="HQ67">
        <v>1.85837</v>
      </c>
      <c r="HR67">
        <v>1.85974</v>
      </c>
      <c r="HS67">
        <v>1.85986</v>
      </c>
      <c r="HT67">
        <v>1.85836</v>
      </c>
      <c r="HU67">
        <v>1.85742</v>
      </c>
      <c r="HV67">
        <v>1.85236</v>
      </c>
      <c r="HW67">
        <v>0</v>
      </c>
      <c r="HX67">
        <v>0</v>
      </c>
      <c r="HY67">
        <v>0</v>
      </c>
      <c r="HZ67">
        <v>0</v>
      </c>
      <c r="IA67" t="s">
        <v>426</v>
      </c>
      <c r="IB67" t="s">
        <v>427</v>
      </c>
      <c r="IC67" t="s">
        <v>428</v>
      </c>
      <c r="ID67" t="s">
        <v>428</v>
      </c>
      <c r="IE67" t="s">
        <v>428</v>
      </c>
      <c r="IF67" t="s">
        <v>428</v>
      </c>
      <c r="IG67">
        <v>0</v>
      </c>
      <c r="IH67">
        <v>100</v>
      </c>
      <c r="II67">
        <v>100</v>
      </c>
      <c r="IJ67">
        <v>-1.319</v>
      </c>
      <c r="IK67">
        <v>0.3114</v>
      </c>
      <c r="IL67">
        <v>-1.085747647868322</v>
      </c>
      <c r="IM67">
        <v>-0.001141660950335919</v>
      </c>
      <c r="IN67">
        <v>1.556549255047457E-06</v>
      </c>
      <c r="IO67">
        <v>-3.845636065895205E-10</v>
      </c>
      <c r="IP67">
        <v>0.01562767363184709</v>
      </c>
      <c r="IQ67">
        <v>0.001629169780553792</v>
      </c>
      <c r="IR67">
        <v>0.0005448488767950686</v>
      </c>
      <c r="IS67">
        <v>-2.599574200195059E-06</v>
      </c>
      <c r="IT67">
        <v>2</v>
      </c>
      <c r="IU67">
        <v>2011</v>
      </c>
      <c r="IV67">
        <v>1</v>
      </c>
      <c r="IW67">
        <v>26</v>
      </c>
      <c r="IX67">
        <v>197462.9</v>
      </c>
      <c r="IY67">
        <v>197463.1</v>
      </c>
      <c r="IZ67">
        <v>1.14014</v>
      </c>
      <c r="JA67">
        <v>2.62329</v>
      </c>
      <c r="JB67">
        <v>1.49658</v>
      </c>
      <c r="JC67">
        <v>2.35229</v>
      </c>
      <c r="JD67">
        <v>1.54907</v>
      </c>
      <c r="JE67">
        <v>2.37793</v>
      </c>
      <c r="JF67">
        <v>35.7544</v>
      </c>
      <c r="JG67">
        <v>24.2013</v>
      </c>
      <c r="JH67">
        <v>18</v>
      </c>
      <c r="JI67">
        <v>481.687</v>
      </c>
      <c r="JJ67">
        <v>503.118</v>
      </c>
      <c r="JK67">
        <v>30.4067</v>
      </c>
      <c r="JL67">
        <v>28.7382</v>
      </c>
      <c r="JM67">
        <v>29.9998</v>
      </c>
      <c r="JN67">
        <v>28.9979</v>
      </c>
      <c r="JO67">
        <v>29.0048</v>
      </c>
      <c r="JP67">
        <v>22.939</v>
      </c>
      <c r="JQ67">
        <v>15.3567</v>
      </c>
      <c r="JR67">
        <v>100</v>
      </c>
      <c r="JS67">
        <v>30.4096</v>
      </c>
      <c r="JT67">
        <v>420</v>
      </c>
      <c r="JU67">
        <v>23.2766</v>
      </c>
      <c r="JV67">
        <v>101.936</v>
      </c>
      <c r="JW67">
        <v>91.3622</v>
      </c>
    </row>
    <row r="68" spans="1:283">
      <c r="A68">
        <v>50</v>
      </c>
      <c r="B68">
        <v>1758837382.1</v>
      </c>
      <c r="C68">
        <v>548.5</v>
      </c>
      <c r="D68" t="s">
        <v>529</v>
      </c>
      <c r="E68" t="s">
        <v>530</v>
      </c>
      <c r="F68">
        <v>5</v>
      </c>
      <c r="G68" t="s">
        <v>492</v>
      </c>
      <c r="H68">
        <v>1758837379.1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0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422</v>
      </c>
      <c r="AL68" t="s">
        <v>422</v>
      </c>
      <c r="AM68">
        <v>0</v>
      </c>
      <c r="AN68">
        <v>0</v>
      </c>
      <c r="AO68">
        <f>1-AM68/AN68</f>
        <v>0</v>
      </c>
      <c r="AP68">
        <v>0</v>
      </c>
      <c r="AQ68" t="s">
        <v>422</v>
      </c>
      <c r="AR68" t="s">
        <v>422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1.37</v>
      </c>
      <c r="CZ68">
        <v>0.5</v>
      </c>
      <c r="DA68" t="s">
        <v>423</v>
      </c>
      <c r="DB68">
        <v>2</v>
      </c>
      <c r="DC68">
        <v>1758837379.1</v>
      </c>
      <c r="DD68">
        <v>421.7123333333333</v>
      </c>
      <c r="DE68">
        <v>419.9351111111111</v>
      </c>
      <c r="DF68">
        <v>23.38821111111111</v>
      </c>
      <c r="DG68">
        <v>23.21265555555555</v>
      </c>
      <c r="DH68">
        <v>423.0317777777777</v>
      </c>
      <c r="DI68">
        <v>23.07678888888888</v>
      </c>
      <c r="DJ68">
        <v>499.9718888888888</v>
      </c>
      <c r="DK68">
        <v>90.58566666666667</v>
      </c>
      <c r="DL68">
        <v>0.06620781111111111</v>
      </c>
      <c r="DM68">
        <v>29.93902222222222</v>
      </c>
      <c r="DN68">
        <v>30.00852222222223</v>
      </c>
      <c r="DO68">
        <v>999.9000000000001</v>
      </c>
      <c r="DP68">
        <v>0</v>
      </c>
      <c r="DQ68">
        <v>0</v>
      </c>
      <c r="DR68">
        <v>9985.902222222221</v>
      </c>
      <c r="DS68">
        <v>0</v>
      </c>
      <c r="DT68">
        <v>3.09642</v>
      </c>
      <c r="DU68">
        <v>1.777526666666667</v>
      </c>
      <c r="DV68">
        <v>431.8115555555556</v>
      </c>
      <c r="DW68">
        <v>429.9144444444444</v>
      </c>
      <c r="DX68">
        <v>0.1755381111111111</v>
      </c>
      <c r="DY68">
        <v>419.9351111111111</v>
      </c>
      <c r="DZ68">
        <v>23.21265555555555</v>
      </c>
      <c r="EA68">
        <v>2.118636666666667</v>
      </c>
      <c r="EB68">
        <v>2.102734444444445</v>
      </c>
      <c r="EC68">
        <v>18.36</v>
      </c>
      <c r="ED68">
        <v>18.23992222222222</v>
      </c>
      <c r="EE68">
        <v>0.00500078</v>
      </c>
      <c r="EF68">
        <v>0</v>
      </c>
      <c r="EG68">
        <v>0</v>
      </c>
      <c r="EH68">
        <v>0</v>
      </c>
      <c r="EI68">
        <v>129.6</v>
      </c>
      <c r="EJ68">
        <v>0.00500078</v>
      </c>
      <c r="EK68">
        <v>-22.43333333333333</v>
      </c>
      <c r="EL68">
        <v>-0.8333333333333334</v>
      </c>
      <c r="EM68">
        <v>34.79833333333333</v>
      </c>
      <c r="EN68">
        <v>38.01377777777778</v>
      </c>
      <c r="EO68">
        <v>36.52755555555555</v>
      </c>
      <c r="EP68">
        <v>38.09700000000001</v>
      </c>
      <c r="EQ68">
        <v>37.11111111111111</v>
      </c>
      <c r="ER68">
        <v>0</v>
      </c>
      <c r="ES68">
        <v>0</v>
      </c>
      <c r="ET68">
        <v>0</v>
      </c>
      <c r="EU68">
        <v>1758837377.7</v>
      </c>
      <c r="EV68">
        <v>0</v>
      </c>
      <c r="EW68">
        <v>128.628</v>
      </c>
      <c r="EX68">
        <v>-0.7153849724010534</v>
      </c>
      <c r="EY68">
        <v>3.900000498845046</v>
      </c>
      <c r="EZ68">
        <v>-23.32</v>
      </c>
      <c r="FA68">
        <v>15</v>
      </c>
      <c r="FB68">
        <v>0</v>
      </c>
      <c r="FC68" t="s">
        <v>424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1.739330487804878</v>
      </c>
      <c r="FP68">
        <v>0.2617388153310101</v>
      </c>
      <c r="FQ68">
        <v>0.03640624041597076</v>
      </c>
      <c r="FR68">
        <v>1</v>
      </c>
      <c r="FS68">
        <v>129.5764705882353</v>
      </c>
      <c r="FT68">
        <v>-9.203972568868904</v>
      </c>
      <c r="FU68">
        <v>5.880629159193639</v>
      </c>
      <c r="FV68">
        <v>0</v>
      </c>
      <c r="FW68">
        <v>0.171235756097561</v>
      </c>
      <c r="FX68">
        <v>0.03482458536585338</v>
      </c>
      <c r="FY68">
        <v>0.003462093958092116</v>
      </c>
      <c r="FZ68">
        <v>1</v>
      </c>
      <c r="GA68">
        <v>2</v>
      </c>
      <c r="GB68">
        <v>3</v>
      </c>
      <c r="GC68" t="s">
        <v>435</v>
      </c>
      <c r="GD68">
        <v>3.10283</v>
      </c>
      <c r="GE68">
        <v>2.72443</v>
      </c>
      <c r="GF68">
        <v>0.0885833</v>
      </c>
      <c r="GG68">
        <v>0.0881371</v>
      </c>
      <c r="GH68">
        <v>0.105979</v>
      </c>
      <c r="GI68">
        <v>0.10685</v>
      </c>
      <c r="GJ68">
        <v>23820.7</v>
      </c>
      <c r="GK68">
        <v>21639.2</v>
      </c>
      <c r="GL68">
        <v>26699.4</v>
      </c>
      <c r="GM68">
        <v>23951.9</v>
      </c>
      <c r="GN68">
        <v>38191</v>
      </c>
      <c r="GO68">
        <v>31608.6</v>
      </c>
      <c r="GP68">
        <v>46622.1</v>
      </c>
      <c r="GQ68">
        <v>37877.7</v>
      </c>
      <c r="GR68">
        <v>1.86937</v>
      </c>
      <c r="GS68">
        <v>1.87962</v>
      </c>
      <c r="GT68">
        <v>0.09343029999999999</v>
      </c>
      <c r="GU68">
        <v>0</v>
      </c>
      <c r="GV68">
        <v>28.4926</v>
      </c>
      <c r="GW68">
        <v>999.9</v>
      </c>
      <c r="GX68">
        <v>52</v>
      </c>
      <c r="GY68">
        <v>31.2</v>
      </c>
      <c r="GZ68">
        <v>26.1942</v>
      </c>
      <c r="HA68">
        <v>61.4036</v>
      </c>
      <c r="HB68">
        <v>18.9824</v>
      </c>
      <c r="HC68">
        <v>1</v>
      </c>
      <c r="HD68">
        <v>0.112208</v>
      </c>
      <c r="HE68">
        <v>-1.3705</v>
      </c>
      <c r="HF68">
        <v>20.2922</v>
      </c>
      <c r="HG68">
        <v>5.22103</v>
      </c>
      <c r="HH68">
        <v>11.98</v>
      </c>
      <c r="HI68">
        <v>4.9646</v>
      </c>
      <c r="HJ68">
        <v>3.276</v>
      </c>
      <c r="HK68">
        <v>9999</v>
      </c>
      <c r="HL68">
        <v>9999</v>
      </c>
      <c r="HM68">
        <v>9999</v>
      </c>
      <c r="HN68">
        <v>8.300000000000001</v>
      </c>
      <c r="HO68">
        <v>1.86391</v>
      </c>
      <c r="HP68">
        <v>1.86005</v>
      </c>
      <c r="HQ68">
        <v>1.85837</v>
      </c>
      <c r="HR68">
        <v>1.85974</v>
      </c>
      <c r="HS68">
        <v>1.85987</v>
      </c>
      <c r="HT68">
        <v>1.85837</v>
      </c>
      <c r="HU68">
        <v>1.85744</v>
      </c>
      <c r="HV68">
        <v>1.85236</v>
      </c>
      <c r="HW68">
        <v>0</v>
      </c>
      <c r="HX68">
        <v>0</v>
      </c>
      <c r="HY68">
        <v>0</v>
      </c>
      <c r="HZ68">
        <v>0</v>
      </c>
      <c r="IA68" t="s">
        <v>426</v>
      </c>
      <c r="IB68" t="s">
        <v>427</v>
      </c>
      <c r="IC68" t="s">
        <v>428</v>
      </c>
      <c r="ID68" t="s">
        <v>428</v>
      </c>
      <c r="IE68" t="s">
        <v>428</v>
      </c>
      <c r="IF68" t="s">
        <v>428</v>
      </c>
      <c r="IG68">
        <v>0</v>
      </c>
      <c r="IH68">
        <v>100</v>
      </c>
      <c r="II68">
        <v>100</v>
      </c>
      <c r="IJ68">
        <v>-1.319</v>
      </c>
      <c r="IK68">
        <v>0.3113</v>
      </c>
      <c r="IL68">
        <v>-1.085747647868322</v>
      </c>
      <c r="IM68">
        <v>-0.001141660950335919</v>
      </c>
      <c r="IN68">
        <v>1.556549255047457E-06</v>
      </c>
      <c r="IO68">
        <v>-3.845636065895205E-10</v>
      </c>
      <c r="IP68">
        <v>0.01562767363184709</v>
      </c>
      <c r="IQ68">
        <v>0.001629169780553792</v>
      </c>
      <c r="IR68">
        <v>0.0005448488767950686</v>
      </c>
      <c r="IS68">
        <v>-2.599574200195059E-06</v>
      </c>
      <c r="IT68">
        <v>2</v>
      </c>
      <c r="IU68">
        <v>2011</v>
      </c>
      <c r="IV68">
        <v>1</v>
      </c>
      <c r="IW68">
        <v>26</v>
      </c>
      <c r="IX68">
        <v>197462.9</v>
      </c>
      <c r="IY68">
        <v>197463.1</v>
      </c>
      <c r="IZ68">
        <v>1.14136</v>
      </c>
      <c r="JA68">
        <v>2.61353</v>
      </c>
      <c r="JB68">
        <v>1.49658</v>
      </c>
      <c r="JC68">
        <v>2.35107</v>
      </c>
      <c r="JD68">
        <v>1.54907</v>
      </c>
      <c r="JE68">
        <v>2.46094</v>
      </c>
      <c r="JF68">
        <v>35.7544</v>
      </c>
      <c r="JG68">
        <v>24.2013</v>
      </c>
      <c r="JH68">
        <v>18</v>
      </c>
      <c r="JI68">
        <v>481.585</v>
      </c>
      <c r="JJ68">
        <v>503.259</v>
      </c>
      <c r="JK68">
        <v>30.4067</v>
      </c>
      <c r="JL68">
        <v>28.7369</v>
      </c>
      <c r="JM68">
        <v>29.9999</v>
      </c>
      <c r="JN68">
        <v>28.9979</v>
      </c>
      <c r="JO68">
        <v>29.0036</v>
      </c>
      <c r="JP68">
        <v>22.9428</v>
      </c>
      <c r="JQ68">
        <v>15.3567</v>
      </c>
      <c r="JR68">
        <v>100</v>
      </c>
      <c r="JS68">
        <v>30.4081</v>
      </c>
      <c r="JT68">
        <v>420</v>
      </c>
      <c r="JU68">
        <v>23.2766</v>
      </c>
      <c r="JV68">
        <v>101.936</v>
      </c>
      <c r="JW68">
        <v>91.36239999999999</v>
      </c>
    </row>
    <row r="69" spans="1:283">
      <c r="A69">
        <v>51</v>
      </c>
      <c r="B69">
        <v>1758837384.1</v>
      </c>
      <c r="C69">
        <v>550.5</v>
      </c>
      <c r="D69" t="s">
        <v>531</v>
      </c>
      <c r="E69" t="s">
        <v>532</v>
      </c>
      <c r="F69">
        <v>5</v>
      </c>
      <c r="G69" t="s">
        <v>492</v>
      </c>
      <c r="H69">
        <v>1758837381.1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0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422</v>
      </c>
      <c r="AL69" t="s">
        <v>422</v>
      </c>
      <c r="AM69">
        <v>0</v>
      </c>
      <c r="AN69">
        <v>0</v>
      </c>
      <c r="AO69">
        <f>1-AM69/AN69</f>
        <v>0</v>
      </c>
      <c r="AP69">
        <v>0</v>
      </c>
      <c r="AQ69" t="s">
        <v>422</v>
      </c>
      <c r="AR69" t="s">
        <v>422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1.37</v>
      </c>
      <c r="CZ69">
        <v>0.5</v>
      </c>
      <c r="DA69" t="s">
        <v>423</v>
      </c>
      <c r="DB69">
        <v>2</v>
      </c>
      <c r="DC69">
        <v>1758837381.1</v>
      </c>
      <c r="DD69">
        <v>421.7184444444445</v>
      </c>
      <c r="DE69">
        <v>419.9464444444445</v>
      </c>
      <c r="DF69">
        <v>23.3862</v>
      </c>
      <c r="DG69">
        <v>23.21017777777778</v>
      </c>
      <c r="DH69">
        <v>423.0376666666667</v>
      </c>
      <c r="DI69">
        <v>23.07482222222222</v>
      </c>
      <c r="DJ69">
        <v>499.9083333333334</v>
      </c>
      <c r="DK69">
        <v>90.58614444444446</v>
      </c>
      <c r="DL69">
        <v>0.06636725555555555</v>
      </c>
      <c r="DM69">
        <v>29.9372</v>
      </c>
      <c r="DN69">
        <v>30.01023333333334</v>
      </c>
      <c r="DO69">
        <v>999.9000000000001</v>
      </c>
      <c r="DP69">
        <v>0</v>
      </c>
      <c r="DQ69">
        <v>0</v>
      </c>
      <c r="DR69">
        <v>9986.876666666667</v>
      </c>
      <c r="DS69">
        <v>0</v>
      </c>
      <c r="DT69">
        <v>3.09642</v>
      </c>
      <c r="DU69">
        <v>1.772274444444444</v>
      </c>
      <c r="DV69">
        <v>431.817</v>
      </c>
      <c r="DW69">
        <v>429.925</v>
      </c>
      <c r="DX69">
        <v>0.1760104444444445</v>
      </c>
      <c r="DY69">
        <v>419.9464444444445</v>
      </c>
      <c r="DZ69">
        <v>23.21017777777778</v>
      </c>
      <c r="EA69">
        <v>2.118466666666667</v>
      </c>
      <c r="EB69">
        <v>2.102521111111111</v>
      </c>
      <c r="EC69">
        <v>18.3587</v>
      </c>
      <c r="ED69">
        <v>18.2383</v>
      </c>
      <c r="EE69">
        <v>0.00500078</v>
      </c>
      <c r="EF69">
        <v>0</v>
      </c>
      <c r="EG69">
        <v>0</v>
      </c>
      <c r="EH69">
        <v>0</v>
      </c>
      <c r="EI69">
        <v>126.6222222222222</v>
      </c>
      <c r="EJ69">
        <v>0.00500078</v>
      </c>
      <c r="EK69">
        <v>-23.1</v>
      </c>
      <c r="EL69">
        <v>-1.533333333333333</v>
      </c>
      <c r="EM69">
        <v>34.80544444444445</v>
      </c>
      <c r="EN69">
        <v>38.00677777777778</v>
      </c>
      <c r="EO69">
        <v>36.38155555555555</v>
      </c>
      <c r="EP69">
        <v>38.10388888888888</v>
      </c>
      <c r="EQ69">
        <v>36.67344444444445</v>
      </c>
      <c r="ER69">
        <v>0</v>
      </c>
      <c r="ES69">
        <v>0</v>
      </c>
      <c r="ET69">
        <v>0</v>
      </c>
      <c r="EU69">
        <v>1758837379.5</v>
      </c>
      <c r="EV69">
        <v>0</v>
      </c>
      <c r="EW69">
        <v>127.5346153846154</v>
      </c>
      <c r="EX69">
        <v>-17.35042781951985</v>
      </c>
      <c r="EY69">
        <v>20.19145344413175</v>
      </c>
      <c r="EZ69">
        <v>-23.08461538461539</v>
      </c>
      <c r="FA69">
        <v>15</v>
      </c>
      <c r="FB69">
        <v>0</v>
      </c>
      <c r="FC69" t="s">
        <v>424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1.74016175</v>
      </c>
      <c r="FP69">
        <v>0.2701068292682869</v>
      </c>
      <c r="FQ69">
        <v>0.03607145900067672</v>
      </c>
      <c r="FR69">
        <v>1</v>
      </c>
      <c r="FS69">
        <v>129.1647058823529</v>
      </c>
      <c r="FT69">
        <v>-15.13216207364559</v>
      </c>
      <c r="FU69">
        <v>5.692507064396204</v>
      </c>
      <c r="FV69">
        <v>0</v>
      </c>
      <c r="FW69">
        <v>0.17214915</v>
      </c>
      <c r="FX69">
        <v>0.03166559099437134</v>
      </c>
      <c r="FY69">
        <v>0.003106872346508623</v>
      </c>
      <c r="FZ69">
        <v>1</v>
      </c>
      <c r="GA69">
        <v>2</v>
      </c>
      <c r="GB69">
        <v>3</v>
      </c>
      <c r="GC69" t="s">
        <v>435</v>
      </c>
      <c r="GD69">
        <v>3.10286</v>
      </c>
      <c r="GE69">
        <v>2.72464</v>
      </c>
      <c r="GF69">
        <v>0.08859</v>
      </c>
      <c r="GG69">
        <v>0.0881473</v>
      </c>
      <c r="GH69">
        <v>0.105974</v>
      </c>
      <c r="GI69">
        <v>0.106848</v>
      </c>
      <c r="GJ69">
        <v>23820.6</v>
      </c>
      <c r="GK69">
        <v>21639</v>
      </c>
      <c r="GL69">
        <v>26699.5</v>
      </c>
      <c r="GM69">
        <v>23951.8</v>
      </c>
      <c r="GN69">
        <v>38191.3</v>
      </c>
      <c r="GO69">
        <v>31608.8</v>
      </c>
      <c r="GP69">
        <v>46622.2</v>
      </c>
      <c r="GQ69">
        <v>37877.8</v>
      </c>
      <c r="GR69">
        <v>1.86937</v>
      </c>
      <c r="GS69">
        <v>1.87945</v>
      </c>
      <c r="GT69">
        <v>0.0929087</v>
      </c>
      <c r="GU69">
        <v>0</v>
      </c>
      <c r="GV69">
        <v>28.4938</v>
      </c>
      <c r="GW69">
        <v>999.9</v>
      </c>
      <c r="GX69">
        <v>52</v>
      </c>
      <c r="GY69">
        <v>31.2</v>
      </c>
      <c r="GZ69">
        <v>26.1943</v>
      </c>
      <c r="HA69">
        <v>61.4136</v>
      </c>
      <c r="HB69">
        <v>19.0505</v>
      </c>
      <c r="HC69">
        <v>1</v>
      </c>
      <c r="HD69">
        <v>0.112208</v>
      </c>
      <c r="HE69">
        <v>-1.37102</v>
      </c>
      <c r="HF69">
        <v>20.2931</v>
      </c>
      <c r="HG69">
        <v>5.22073</v>
      </c>
      <c r="HH69">
        <v>11.9798</v>
      </c>
      <c r="HI69">
        <v>4.96455</v>
      </c>
      <c r="HJ69">
        <v>3.27598</v>
      </c>
      <c r="HK69">
        <v>9999</v>
      </c>
      <c r="HL69">
        <v>9999</v>
      </c>
      <c r="HM69">
        <v>9999</v>
      </c>
      <c r="HN69">
        <v>8.300000000000001</v>
      </c>
      <c r="HO69">
        <v>1.86392</v>
      </c>
      <c r="HP69">
        <v>1.86005</v>
      </c>
      <c r="HQ69">
        <v>1.85837</v>
      </c>
      <c r="HR69">
        <v>1.85974</v>
      </c>
      <c r="HS69">
        <v>1.85987</v>
      </c>
      <c r="HT69">
        <v>1.85837</v>
      </c>
      <c r="HU69">
        <v>1.85743</v>
      </c>
      <c r="HV69">
        <v>1.85235</v>
      </c>
      <c r="HW69">
        <v>0</v>
      </c>
      <c r="HX69">
        <v>0</v>
      </c>
      <c r="HY69">
        <v>0</v>
      </c>
      <c r="HZ69">
        <v>0</v>
      </c>
      <c r="IA69" t="s">
        <v>426</v>
      </c>
      <c r="IB69" t="s">
        <v>427</v>
      </c>
      <c r="IC69" t="s">
        <v>428</v>
      </c>
      <c r="ID69" t="s">
        <v>428</v>
      </c>
      <c r="IE69" t="s">
        <v>428</v>
      </c>
      <c r="IF69" t="s">
        <v>428</v>
      </c>
      <c r="IG69">
        <v>0</v>
      </c>
      <c r="IH69">
        <v>100</v>
      </c>
      <c r="II69">
        <v>100</v>
      </c>
      <c r="IJ69">
        <v>-1.319</v>
      </c>
      <c r="IK69">
        <v>0.3113</v>
      </c>
      <c r="IL69">
        <v>-1.085747647868322</v>
      </c>
      <c r="IM69">
        <v>-0.001141660950335919</v>
      </c>
      <c r="IN69">
        <v>1.556549255047457E-06</v>
      </c>
      <c r="IO69">
        <v>-3.845636065895205E-10</v>
      </c>
      <c r="IP69">
        <v>0.01562767363184709</v>
      </c>
      <c r="IQ69">
        <v>0.001629169780553792</v>
      </c>
      <c r="IR69">
        <v>0.0005448488767950686</v>
      </c>
      <c r="IS69">
        <v>-2.599574200195059E-06</v>
      </c>
      <c r="IT69">
        <v>2</v>
      </c>
      <c r="IU69">
        <v>2011</v>
      </c>
      <c r="IV69">
        <v>1</v>
      </c>
      <c r="IW69">
        <v>26</v>
      </c>
      <c r="IX69">
        <v>197463</v>
      </c>
      <c r="IY69">
        <v>197463.2</v>
      </c>
      <c r="IZ69">
        <v>1.14136</v>
      </c>
      <c r="JA69">
        <v>2.61963</v>
      </c>
      <c r="JB69">
        <v>1.49658</v>
      </c>
      <c r="JC69">
        <v>2.35107</v>
      </c>
      <c r="JD69">
        <v>1.54907</v>
      </c>
      <c r="JE69">
        <v>2.48657</v>
      </c>
      <c r="JF69">
        <v>35.7544</v>
      </c>
      <c r="JG69">
        <v>24.2013</v>
      </c>
      <c r="JH69">
        <v>18</v>
      </c>
      <c r="JI69">
        <v>481.576</v>
      </c>
      <c r="JJ69">
        <v>503.136</v>
      </c>
      <c r="JK69">
        <v>30.4067</v>
      </c>
      <c r="JL69">
        <v>28.7363</v>
      </c>
      <c r="JM69">
        <v>29.9999</v>
      </c>
      <c r="JN69">
        <v>28.9967</v>
      </c>
      <c r="JO69">
        <v>29.003</v>
      </c>
      <c r="JP69">
        <v>22.9384</v>
      </c>
      <c r="JQ69">
        <v>15.3567</v>
      </c>
      <c r="JR69">
        <v>100</v>
      </c>
      <c r="JS69">
        <v>30.4081</v>
      </c>
      <c r="JT69">
        <v>420</v>
      </c>
      <c r="JU69">
        <v>23.2766</v>
      </c>
      <c r="JV69">
        <v>101.937</v>
      </c>
      <c r="JW69">
        <v>91.3626</v>
      </c>
    </row>
    <row r="70" spans="1:283">
      <c r="A70">
        <v>52</v>
      </c>
      <c r="B70">
        <v>1758837386.1</v>
      </c>
      <c r="C70">
        <v>552.5</v>
      </c>
      <c r="D70" t="s">
        <v>533</v>
      </c>
      <c r="E70" t="s">
        <v>534</v>
      </c>
      <c r="F70">
        <v>5</v>
      </c>
      <c r="G70" t="s">
        <v>492</v>
      </c>
      <c r="H70">
        <v>1758837383.1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0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422</v>
      </c>
      <c r="AL70" t="s">
        <v>422</v>
      </c>
      <c r="AM70">
        <v>0</v>
      </c>
      <c r="AN70">
        <v>0</v>
      </c>
      <c r="AO70">
        <f>1-AM70/AN70</f>
        <v>0</v>
      </c>
      <c r="AP70">
        <v>0</v>
      </c>
      <c r="AQ70" t="s">
        <v>422</v>
      </c>
      <c r="AR70" t="s">
        <v>422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1.37</v>
      </c>
      <c r="CZ70">
        <v>0.5</v>
      </c>
      <c r="DA70" t="s">
        <v>423</v>
      </c>
      <c r="DB70">
        <v>2</v>
      </c>
      <c r="DC70">
        <v>1758837383.1</v>
      </c>
      <c r="DD70">
        <v>421.734</v>
      </c>
      <c r="DE70">
        <v>419.9821111111111</v>
      </c>
      <c r="DF70">
        <v>23.38421111111111</v>
      </c>
      <c r="DG70">
        <v>23.20808888888889</v>
      </c>
      <c r="DH70">
        <v>423.0532222222222</v>
      </c>
      <c r="DI70">
        <v>23.07286666666667</v>
      </c>
      <c r="DJ70">
        <v>499.9531111111112</v>
      </c>
      <c r="DK70">
        <v>90.58702222222223</v>
      </c>
      <c r="DL70">
        <v>0.06641271111111111</v>
      </c>
      <c r="DM70">
        <v>29.93662222222223</v>
      </c>
      <c r="DN70">
        <v>30.00997777777777</v>
      </c>
      <c r="DO70">
        <v>999.9000000000001</v>
      </c>
      <c r="DP70">
        <v>0</v>
      </c>
      <c r="DQ70">
        <v>0</v>
      </c>
      <c r="DR70">
        <v>9995.765555555556</v>
      </c>
      <c r="DS70">
        <v>0</v>
      </c>
      <c r="DT70">
        <v>3.09642</v>
      </c>
      <c r="DU70">
        <v>1.752058888888889</v>
      </c>
      <c r="DV70">
        <v>431.8318888888889</v>
      </c>
      <c r="DW70">
        <v>429.9606666666667</v>
      </c>
      <c r="DX70">
        <v>0.1760996666666667</v>
      </c>
      <c r="DY70">
        <v>419.9821111111111</v>
      </c>
      <c r="DZ70">
        <v>23.20808888888889</v>
      </c>
      <c r="EA70">
        <v>2.118306666666667</v>
      </c>
      <c r="EB70">
        <v>2.102352222222223</v>
      </c>
      <c r="EC70">
        <v>18.3575</v>
      </c>
      <c r="ED70">
        <v>18.23703333333333</v>
      </c>
      <c r="EE70">
        <v>0.00500078</v>
      </c>
      <c r="EF70">
        <v>0</v>
      </c>
      <c r="EG70">
        <v>0</v>
      </c>
      <c r="EH70">
        <v>0</v>
      </c>
      <c r="EI70">
        <v>128.4888888888889</v>
      </c>
      <c r="EJ70">
        <v>0.00500078</v>
      </c>
      <c r="EK70">
        <v>-24.4</v>
      </c>
      <c r="EL70">
        <v>-1.2</v>
      </c>
      <c r="EM70">
        <v>34.81233333333333</v>
      </c>
      <c r="EN70">
        <v>38.00677777777778</v>
      </c>
      <c r="EO70">
        <v>36.38155555555555</v>
      </c>
      <c r="EP70">
        <v>38.13866666666667</v>
      </c>
      <c r="EQ70">
        <v>36.68733333333333</v>
      </c>
      <c r="ER70">
        <v>0</v>
      </c>
      <c r="ES70">
        <v>0</v>
      </c>
      <c r="ET70">
        <v>0</v>
      </c>
      <c r="EU70">
        <v>1758837381.3</v>
      </c>
      <c r="EV70">
        <v>0</v>
      </c>
      <c r="EW70">
        <v>127.752</v>
      </c>
      <c r="EX70">
        <v>16.5769226012379</v>
      </c>
      <c r="EY70">
        <v>-14.292307268327</v>
      </c>
      <c r="EZ70">
        <v>-22.928</v>
      </c>
      <c r="FA70">
        <v>15</v>
      </c>
      <c r="FB70">
        <v>0</v>
      </c>
      <c r="FC70" t="s">
        <v>424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1.744324634146341</v>
      </c>
      <c r="FP70">
        <v>0.1104326132404139</v>
      </c>
      <c r="FQ70">
        <v>0.03065829113160182</v>
      </c>
      <c r="FR70">
        <v>1</v>
      </c>
      <c r="FS70">
        <v>128.6235294117647</v>
      </c>
      <c r="FT70">
        <v>-9.097020852544734</v>
      </c>
      <c r="FU70">
        <v>6.475067968007085</v>
      </c>
      <c r="FV70">
        <v>0</v>
      </c>
      <c r="FW70">
        <v>0.1731283170731708</v>
      </c>
      <c r="FX70">
        <v>0.02678316376306616</v>
      </c>
      <c r="FY70">
        <v>0.002756366098724246</v>
      </c>
      <c r="FZ70">
        <v>1</v>
      </c>
      <c r="GA70">
        <v>2</v>
      </c>
      <c r="GB70">
        <v>3</v>
      </c>
      <c r="GC70" t="s">
        <v>435</v>
      </c>
      <c r="GD70">
        <v>3.10291</v>
      </c>
      <c r="GE70">
        <v>2.72447</v>
      </c>
      <c r="GF70">
        <v>0.0885957</v>
      </c>
      <c r="GG70">
        <v>0.0881564</v>
      </c>
      <c r="GH70">
        <v>0.105969</v>
      </c>
      <c r="GI70">
        <v>0.106842</v>
      </c>
      <c r="GJ70">
        <v>23820.4</v>
      </c>
      <c r="GK70">
        <v>21638.7</v>
      </c>
      <c r="GL70">
        <v>26699.4</v>
      </c>
      <c r="GM70">
        <v>23951.8</v>
      </c>
      <c r="GN70">
        <v>38191.5</v>
      </c>
      <c r="GO70">
        <v>31609</v>
      </c>
      <c r="GP70">
        <v>46622.2</v>
      </c>
      <c r="GQ70">
        <v>37877.8</v>
      </c>
      <c r="GR70">
        <v>1.86965</v>
      </c>
      <c r="GS70">
        <v>1.87908</v>
      </c>
      <c r="GT70">
        <v>0.0927225</v>
      </c>
      <c r="GU70">
        <v>0</v>
      </c>
      <c r="GV70">
        <v>28.4945</v>
      </c>
      <c r="GW70">
        <v>999.9</v>
      </c>
      <c r="GX70">
        <v>52</v>
      </c>
      <c r="GY70">
        <v>31.2</v>
      </c>
      <c r="GZ70">
        <v>26.1936</v>
      </c>
      <c r="HA70">
        <v>61.3036</v>
      </c>
      <c r="HB70">
        <v>19.0825</v>
      </c>
      <c r="HC70">
        <v>1</v>
      </c>
      <c r="HD70">
        <v>0.112213</v>
      </c>
      <c r="HE70">
        <v>-1.37269</v>
      </c>
      <c r="HF70">
        <v>20.294</v>
      </c>
      <c r="HG70">
        <v>5.22103</v>
      </c>
      <c r="HH70">
        <v>11.9798</v>
      </c>
      <c r="HI70">
        <v>4.9645</v>
      </c>
      <c r="HJ70">
        <v>3.27598</v>
      </c>
      <c r="HK70">
        <v>9999</v>
      </c>
      <c r="HL70">
        <v>9999</v>
      </c>
      <c r="HM70">
        <v>9999</v>
      </c>
      <c r="HN70">
        <v>8.300000000000001</v>
      </c>
      <c r="HO70">
        <v>1.86392</v>
      </c>
      <c r="HP70">
        <v>1.86005</v>
      </c>
      <c r="HQ70">
        <v>1.85837</v>
      </c>
      <c r="HR70">
        <v>1.85974</v>
      </c>
      <c r="HS70">
        <v>1.85984</v>
      </c>
      <c r="HT70">
        <v>1.85837</v>
      </c>
      <c r="HU70">
        <v>1.85742</v>
      </c>
      <c r="HV70">
        <v>1.85235</v>
      </c>
      <c r="HW70">
        <v>0</v>
      </c>
      <c r="HX70">
        <v>0</v>
      </c>
      <c r="HY70">
        <v>0</v>
      </c>
      <c r="HZ70">
        <v>0</v>
      </c>
      <c r="IA70" t="s">
        <v>426</v>
      </c>
      <c r="IB70" t="s">
        <v>427</v>
      </c>
      <c r="IC70" t="s">
        <v>428</v>
      </c>
      <c r="ID70" t="s">
        <v>428</v>
      </c>
      <c r="IE70" t="s">
        <v>428</v>
      </c>
      <c r="IF70" t="s">
        <v>428</v>
      </c>
      <c r="IG70">
        <v>0</v>
      </c>
      <c r="IH70">
        <v>100</v>
      </c>
      <c r="II70">
        <v>100</v>
      </c>
      <c r="IJ70">
        <v>-1.319</v>
      </c>
      <c r="IK70">
        <v>0.3112</v>
      </c>
      <c r="IL70">
        <v>-1.085747647868322</v>
      </c>
      <c r="IM70">
        <v>-0.001141660950335919</v>
      </c>
      <c r="IN70">
        <v>1.556549255047457E-06</v>
      </c>
      <c r="IO70">
        <v>-3.845636065895205E-10</v>
      </c>
      <c r="IP70">
        <v>0.01562767363184709</v>
      </c>
      <c r="IQ70">
        <v>0.001629169780553792</v>
      </c>
      <c r="IR70">
        <v>0.0005448488767950686</v>
      </c>
      <c r="IS70">
        <v>-2.599574200195059E-06</v>
      </c>
      <c r="IT70">
        <v>2</v>
      </c>
      <c r="IU70">
        <v>2011</v>
      </c>
      <c r="IV70">
        <v>1</v>
      </c>
      <c r="IW70">
        <v>26</v>
      </c>
      <c r="IX70">
        <v>197463</v>
      </c>
      <c r="IY70">
        <v>197463.2</v>
      </c>
      <c r="IZ70">
        <v>1.14136</v>
      </c>
      <c r="JA70">
        <v>2.62329</v>
      </c>
      <c r="JB70">
        <v>1.49658</v>
      </c>
      <c r="JC70">
        <v>2.35107</v>
      </c>
      <c r="JD70">
        <v>1.54907</v>
      </c>
      <c r="JE70">
        <v>2.46216</v>
      </c>
      <c r="JF70">
        <v>35.7544</v>
      </c>
      <c r="JG70">
        <v>24.2013</v>
      </c>
      <c r="JH70">
        <v>18</v>
      </c>
      <c r="JI70">
        <v>481.726</v>
      </c>
      <c r="JJ70">
        <v>502.875</v>
      </c>
      <c r="JK70">
        <v>30.4066</v>
      </c>
      <c r="JL70">
        <v>28.7351</v>
      </c>
      <c r="JM70">
        <v>29.9999</v>
      </c>
      <c r="JN70">
        <v>28.9954</v>
      </c>
      <c r="JO70">
        <v>29.0017</v>
      </c>
      <c r="JP70">
        <v>22.9385</v>
      </c>
      <c r="JQ70">
        <v>15.3567</v>
      </c>
      <c r="JR70">
        <v>100</v>
      </c>
      <c r="JS70">
        <v>30.3987</v>
      </c>
      <c r="JT70">
        <v>420</v>
      </c>
      <c r="JU70">
        <v>23.2766</v>
      </c>
      <c r="JV70">
        <v>101.936</v>
      </c>
      <c r="JW70">
        <v>91.3625</v>
      </c>
    </row>
    <row r="71" spans="1:283">
      <c r="A71">
        <v>53</v>
      </c>
      <c r="B71">
        <v>1758837388.1</v>
      </c>
      <c r="C71">
        <v>554.5</v>
      </c>
      <c r="D71" t="s">
        <v>535</v>
      </c>
      <c r="E71" t="s">
        <v>536</v>
      </c>
      <c r="F71">
        <v>5</v>
      </c>
      <c r="G71" t="s">
        <v>492</v>
      </c>
      <c r="H71">
        <v>1758837385.1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0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422</v>
      </c>
      <c r="AL71" t="s">
        <v>422</v>
      </c>
      <c r="AM71">
        <v>0</v>
      </c>
      <c r="AN71">
        <v>0</v>
      </c>
      <c r="AO71">
        <f>1-AM71/AN71</f>
        <v>0</v>
      </c>
      <c r="AP71">
        <v>0</v>
      </c>
      <c r="AQ71" t="s">
        <v>422</v>
      </c>
      <c r="AR71" t="s">
        <v>422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1.37</v>
      </c>
      <c r="CZ71">
        <v>0.5</v>
      </c>
      <c r="DA71" t="s">
        <v>423</v>
      </c>
      <c r="DB71">
        <v>2</v>
      </c>
      <c r="DC71">
        <v>1758837385.1</v>
      </c>
      <c r="DD71">
        <v>421.7506666666666</v>
      </c>
      <c r="DE71">
        <v>420.0123333333333</v>
      </c>
      <c r="DF71">
        <v>23.38202222222222</v>
      </c>
      <c r="DG71">
        <v>23.20606666666667</v>
      </c>
      <c r="DH71">
        <v>423.0698888888889</v>
      </c>
      <c r="DI71">
        <v>23.07073333333334</v>
      </c>
      <c r="DJ71">
        <v>500.0054444444444</v>
      </c>
      <c r="DK71">
        <v>90.58783333333332</v>
      </c>
      <c r="DL71">
        <v>0.06632972222222222</v>
      </c>
      <c r="DM71">
        <v>29.93718888888889</v>
      </c>
      <c r="DN71">
        <v>30.00591111111111</v>
      </c>
      <c r="DO71">
        <v>999.9000000000001</v>
      </c>
      <c r="DP71">
        <v>0</v>
      </c>
      <c r="DQ71">
        <v>0</v>
      </c>
      <c r="DR71">
        <v>10003.82777777778</v>
      </c>
      <c r="DS71">
        <v>0</v>
      </c>
      <c r="DT71">
        <v>3.09642</v>
      </c>
      <c r="DU71">
        <v>1.738381111111111</v>
      </c>
      <c r="DV71">
        <v>431.8481111111111</v>
      </c>
      <c r="DW71">
        <v>429.9907777777778</v>
      </c>
      <c r="DX71">
        <v>0.1759572222222222</v>
      </c>
      <c r="DY71">
        <v>420.0123333333333</v>
      </c>
      <c r="DZ71">
        <v>23.20606666666667</v>
      </c>
      <c r="EA71">
        <v>2.118127777777778</v>
      </c>
      <c r="EB71">
        <v>2.102186666666666</v>
      </c>
      <c r="EC71">
        <v>18.35615555555556</v>
      </c>
      <c r="ED71">
        <v>18.23577777777778</v>
      </c>
      <c r="EE71">
        <v>0.00500078</v>
      </c>
      <c r="EF71">
        <v>0</v>
      </c>
      <c r="EG71">
        <v>0</v>
      </c>
      <c r="EH71">
        <v>0</v>
      </c>
      <c r="EI71">
        <v>129.7888888888889</v>
      </c>
      <c r="EJ71">
        <v>0.00500078</v>
      </c>
      <c r="EK71">
        <v>-27.23333333333333</v>
      </c>
      <c r="EL71">
        <v>-1.655555555555556</v>
      </c>
      <c r="EM71">
        <v>34.83322222222223</v>
      </c>
      <c r="EN71">
        <v>38.05522222222223</v>
      </c>
      <c r="EO71">
        <v>36.083</v>
      </c>
      <c r="EP71">
        <v>38.20122222222223</v>
      </c>
      <c r="EQ71">
        <v>36.38866666666667</v>
      </c>
      <c r="ER71">
        <v>0</v>
      </c>
      <c r="ES71">
        <v>0</v>
      </c>
      <c r="ET71">
        <v>0</v>
      </c>
      <c r="EU71">
        <v>1758837383.7</v>
      </c>
      <c r="EV71">
        <v>0</v>
      </c>
      <c r="EW71">
        <v>129.088</v>
      </c>
      <c r="EX71">
        <v>12.09230735668773</v>
      </c>
      <c r="EY71">
        <v>-25.09999962342091</v>
      </c>
      <c r="EZ71">
        <v>-24.26</v>
      </c>
      <c r="FA71">
        <v>15</v>
      </c>
      <c r="FB71">
        <v>0</v>
      </c>
      <c r="FC71" t="s">
        <v>424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1.74753225</v>
      </c>
      <c r="FP71">
        <v>0.08373939962476745</v>
      </c>
      <c r="FQ71">
        <v>0.02943563626690446</v>
      </c>
      <c r="FR71">
        <v>1</v>
      </c>
      <c r="FS71">
        <v>128.7647058823529</v>
      </c>
      <c r="FT71">
        <v>3.685255740283698</v>
      </c>
      <c r="FU71">
        <v>6.433957813724684</v>
      </c>
      <c r="FV71">
        <v>0</v>
      </c>
      <c r="FW71">
        <v>0.173848125</v>
      </c>
      <c r="FX71">
        <v>0.02302870919324536</v>
      </c>
      <c r="FY71">
        <v>0.002365671957261828</v>
      </c>
      <c r="FZ71">
        <v>1</v>
      </c>
      <c r="GA71">
        <v>2</v>
      </c>
      <c r="GB71">
        <v>3</v>
      </c>
      <c r="GC71" t="s">
        <v>435</v>
      </c>
      <c r="GD71">
        <v>3.10303</v>
      </c>
      <c r="GE71">
        <v>2.72427</v>
      </c>
      <c r="GF71">
        <v>0.08859599999999999</v>
      </c>
      <c r="GG71">
        <v>0.0881528</v>
      </c>
      <c r="GH71">
        <v>0.10596</v>
      </c>
      <c r="GI71">
        <v>0.106834</v>
      </c>
      <c r="GJ71">
        <v>23820.4</v>
      </c>
      <c r="GK71">
        <v>21638.7</v>
      </c>
      <c r="GL71">
        <v>26699.4</v>
      </c>
      <c r="GM71">
        <v>23951.7</v>
      </c>
      <c r="GN71">
        <v>38191.9</v>
      </c>
      <c r="GO71">
        <v>31609.2</v>
      </c>
      <c r="GP71">
        <v>46622.2</v>
      </c>
      <c r="GQ71">
        <v>37877.7</v>
      </c>
      <c r="GR71">
        <v>1.8698</v>
      </c>
      <c r="GS71">
        <v>1.87917</v>
      </c>
      <c r="GT71">
        <v>0.09227539999999999</v>
      </c>
      <c r="GU71">
        <v>0</v>
      </c>
      <c r="GV71">
        <v>28.495</v>
      </c>
      <c r="GW71">
        <v>999.9</v>
      </c>
      <c r="GX71">
        <v>52</v>
      </c>
      <c r="GY71">
        <v>31.2</v>
      </c>
      <c r="GZ71">
        <v>26.1915</v>
      </c>
      <c r="HA71">
        <v>61.1036</v>
      </c>
      <c r="HB71">
        <v>18.8582</v>
      </c>
      <c r="HC71">
        <v>1</v>
      </c>
      <c r="HD71">
        <v>0.112241</v>
      </c>
      <c r="HE71">
        <v>-1.35401</v>
      </c>
      <c r="HF71">
        <v>20.2942</v>
      </c>
      <c r="HG71">
        <v>5.22118</v>
      </c>
      <c r="HH71">
        <v>11.98</v>
      </c>
      <c r="HI71">
        <v>4.9647</v>
      </c>
      <c r="HJ71">
        <v>3.276</v>
      </c>
      <c r="HK71">
        <v>9999</v>
      </c>
      <c r="HL71">
        <v>9999</v>
      </c>
      <c r="HM71">
        <v>9999</v>
      </c>
      <c r="HN71">
        <v>8.300000000000001</v>
      </c>
      <c r="HO71">
        <v>1.86392</v>
      </c>
      <c r="HP71">
        <v>1.86005</v>
      </c>
      <c r="HQ71">
        <v>1.85837</v>
      </c>
      <c r="HR71">
        <v>1.85974</v>
      </c>
      <c r="HS71">
        <v>1.85983</v>
      </c>
      <c r="HT71">
        <v>1.85837</v>
      </c>
      <c r="HU71">
        <v>1.85744</v>
      </c>
      <c r="HV71">
        <v>1.85236</v>
      </c>
      <c r="HW71">
        <v>0</v>
      </c>
      <c r="HX71">
        <v>0</v>
      </c>
      <c r="HY71">
        <v>0</v>
      </c>
      <c r="HZ71">
        <v>0</v>
      </c>
      <c r="IA71" t="s">
        <v>426</v>
      </c>
      <c r="IB71" t="s">
        <v>427</v>
      </c>
      <c r="IC71" t="s">
        <v>428</v>
      </c>
      <c r="ID71" t="s">
        <v>428</v>
      </c>
      <c r="IE71" t="s">
        <v>428</v>
      </c>
      <c r="IF71" t="s">
        <v>428</v>
      </c>
      <c r="IG71">
        <v>0</v>
      </c>
      <c r="IH71">
        <v>100</v>
      </c>
      <c r="II71">
        <v>100</v>
      </c>
      <c r="IJ71">
        <v>-1.319</v>
      </c>
      <c r="IK71">
        <v>0.3112</v>
      </c>
      <c r="IL71">
        <v>-1.085747647868322</v>
      </c>
      <c r="IM71">
        <v>-0.001141660950335919</v>
      </c>
      <c r="IN71">
        <v>1.556549255047457E-06</v>
      </c>
      <c r="IO71">
        <v>-3.845636065895205E-10</v>
      </c>
      <c r="IP71">
        <v>0.01562767363184709</v>
      </c>
      <c r="IQ71">
        <v>0.001629169780553792</v>
      </c>
      <c r="IR71">
        <v>0.0005448488767950686</v>
      </c>
      <c r="IS71">
        <v>-2.599574200195059E-06</v>
      </c>
      <c r="IT71">
        <v>2</v>
      </c>
      <c r="IU71">
        <v>2011</v>
      </c>
      <c r="IV71">
        <v>1</v>
      </c>
      <c r="IW71">
        <v>26</v>
      </c>
      <c r="IX71">
        <v>197463</v>
      </c>
      <c r="IY71">
        <v>197463.2</v>
      </c>
      <c r="IZ71">
        <v>1.14136</v>
      </c>
      <c r="JA71">
        <v>2.62817</v>
      </c>
      <c r="JB71">
        <v>1.49658</v>
      </c>
      <c r="JC71">
        <v>2.35229</v>
      </c>
      <c r="JD71">
        <v>1.54907</v>
      </c>
      <c r="JE71">
        <v>2.38892</v>
      </c>
      <c r="JF71">
        <v>35.7544</v>
      </c>
      <c r="JG71">
        <v>24.1926</v>
      </c>
      <c r="JH71">
        <v>18</v>
      </c>
      <c r="JI71">
        <v>481.809</v>
      </c>
      <c r="JJ71">
        <v>502.935</v>
      </c>
      <c r="JK71">
        <v>30.4058</v>
      </c>
      <c r="JL71">
        <v>28.7345</v>
      </c>
      <c r="JM71">
        <v>30</v>
      </c>
      <c r="JN71">
        <v>28.9948</v>
      </c>
      <c r="JO71">
        <v>29.001</v>
      </c>
      <c r="JP71">
        <v>22.9384</v>
      </c>
      <c r="JQ71">
        <v>15.0823</v>
      </c>
      <c r="JR71">
        <v>100</v>
      </c>
      <c r="JS71">
        <v>30.3987</v>
      </c>
      <c r="JT71">
        <v>420</v>
      </c>
      <c r="JU71">
        <v>23.2771</v>
      </c>
      <c r="JV71">
        <v>101.936</v>
      </c>
      <c r="JW71">
        <v>91.3622</v>
      </c>
    </row>
    <row r="72" spans="1:283">
      <c r="A72">
        <v>54</v>
      </c>
      <c r="B72">
        <v>1758837390.1</v>
      </c>
      <c r="C72">
        <v>556.5</v>
      </c>
      <c r="D72" t="s">
        <v>537</v>
      </c>
      <c r="E72" t="s">
        <v>538</v>
      </c>
      <c r="F72">
        <v>5</v>
      </c>
      <c r="G72" t="s">
        <v>492</v>
      </c>
      <c r="H72">
        <v>1758837387.1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0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422</v>
      </c>
      <c r="AL72" t="s">
        <v>422</v>
      </c>
      <c r="AM72">
        <v>0</v>
      </c>
      <c r="AN72">
        <v>0</v>
      </c>
      <c r="AO72">
        <f>1-AM72/AN72</f>
        <v>0</v>
      </c>
      <c r="AP72">
        <v>0</v>
      </c>
      <c r="AQ72" t="s">
        <v>422</v>
      </c>
      <c r="AR72" t="s">
        <v>422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1.37</v>
      </c>
      <c r="CZ72">
        <v>0.5</v>
      </c>
      <c r="DA72" t="s">
        <v>423</v>
      </c>
      <c r="DB72">
        <v>2</v>
      </c>
      <c r="DC72">
        <v>1758837387.1</v>
      </c>
      <c r="DD72">
        <v>421.7783333333334</v>
      </c>
      <c r="DE72">
        <v>420.0267777777779</v>
      </c>
      <c r="DF72">
        <v>23.3798</v>
      </c>
      <c r="DG72">
        <v>23.20405555555556</v>
      </c>
      <c r="DH72">
        <v>423.0975555555556</v>
      </c>
      <c r="DI72">
        <v>23.06855555555556</v>
      </c>
      <c r="DJ72">
        <v>500.0746666666667</v>
      </c>
      <c r="DK72">
        <v>90.58845555555556</v>
      </c>
      <c r="DL72">
        <v>0.06611133333333334</v>
      </c>
      <c r="DM72">
        <v>29.93778888888889</v>
      </c>
      <c r="DN72">
        <v>30.00197777777778</v>
      </c>
      <c r="DO72">
        <v>999.9000000000001</v>
      </c>
      <c r="DP72">
        <v>0</v>
      </c>
      <c r="DQ72">
        <v>0</v>
      </c>
      <c r="DR72">
        <v>10011.53888888889</v>
      </c>
      <c r="DS72">
        <v>0</v>
      </c>
      <c r="DT72">
        <v>3.09642</v>
      </c>
      <c r="DU72">
        <v>1.751452222222222</v>
      </c>
      <c r="DV72">
        <v>431.8753333333333</v>
      </c>
      <c r="DW72">
        <v>430.0047777777778</v>
      </c>
      <c r="DX72">
        <v>0.1757406666666667</v>
      </c>
      <c r="DY72">
        <v>420.0267777777779</v>
      </c>
      <c r="DZ72">
        <v>23.20405555555556</v>
      </c>
      <c r="EA72">
        <v>2.117938888888889</v>
      </c>
      <c r="EB72">
        <v>2.102018888888889</v>
      </c>
      <c r="EC72">
        <v>18.35475555555556</v>
      </c>
      <c r="ED72">
        <v>18.23451111111111</v>
      </c>
      <c r="EE72">
        <v>0.00500078</v>
      </c>
      <c r="EF72">
        <v>0</v>
      </c>
      <c r="EG72">
        <v>0</v>
      </c>
      <c r="EH72">
        <v>0</v>
      </c>
      <c r="EI72">
        <v>134.3777777777778</v>
      </c>
      <c r="EJ72">
        <v>0.00500078</v>
      </c>
      <c r="EK72">
        <v>-28.75555555555555</v>
      </c>
      <c r="EL72">
        <v>-1.422222222222222</v>
      </c>
      <c r="EM72">
        <v>34.86088888888889</v>
      </c>
      <c r="EN72">
        <v>38.12466666666666</v>
      </c>
      <c r="EO72">
        <v>36.06233333333333</v>
      </c>
      <c r="EP72">
        <v>38.24977777777778</v>
      </c>
      <c r="EQ72">
        <v>36.47900000000001</v>
      </c>
      <c r="ER72">
        <v>0</v>
      </c>
      <c r="ES72">
        <v>0</v>
      </c>
      <c r="ET72">
        <v>0</v>
      </c>
      <c r="EU72">
        <v>1758837385.5</v>
      </c>
      <c r="EV72">
        <v>0</v>
      </c>
      <c r="EW72">
        <v>129.6692307692308</v>
      </c>
      <c r="EX72">
        <v>20.25299123548598</v>
      </c>
      <c r="EY72">
        <v>-19.38461504122583</v>
      </c>
      <c r="EZ72">
        <v>-23.96923076923077</v>
      </c>
      <c r="FA72">
        <v>15</v>
      </c>
      <c r="FB72">
        <v>0</v>
      </c>
      <c r="FC72" t="s">
        <v>424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1.751339756097561</v>
      </c>
      <c r="FP72">
        <v>0.07934257839721588</v>
      </c>
      <c r="FQ72">
        <v>0.02917339094045981</v>
      </c>
      <c r="FR72">
        <v>1</v>
      </c>
      <c r="FS72">
        <v>128.8941176470588</v>
      </c>
      <c r="FT72">
        <v>17.09702039944527</v>
      </c>
      <c r="FU72">
        <v>6.546931979110546</v>
      </c>
      <c r="FV72">
        <v>0</v>
      </c>
      <c r="FW72">
        <v>0.1744077804878049</v>
      </c>
      <c r="FX72">
        <v>0.01663935888501717</v>
      </c>
      <c r="FY72">
        <v>0.001979813054887306</v>
      </c>
      <c r="FZ72">
        <v>1</v>
      </c>
      <c r="GA72">
        <v>2</v>
      </c>
      <c r="GB72">
        <v>3</v>
      </c>
      <c r="GC72" t="s">
        <v>435</v>
      </c>
      <c r="GD72">
        <v>3.10317</v>
      </c>
      <c r="GE72">
        <v>2.72418</v>
      </c>
      <c r="GF72">
        <v>0.0886009</v>
      </c>
      <c r="GG72">
        <v>0.08815539999999999</v>
      </c>
      <c r="GH72">
        <v>0.105956</v>
      </c>
      <c r="GI72">
        <v>0.10684</v>
      </c>
      <c r="GJ72">
        <v>23820.2</v>
      </c>
      <c r="GK72">
        <v>21638.6</v>
      </c>
      <c r="GL72">
        <v>26699.3</v>
      </c>
      <c r="GM72">
        <v>23951.7</v>
      </c>
      <c r="GN72">
        <v>38192.1</v>
      </c>
      <c r="GO72">
        <v>31608.8</v>
      </c>
      <c r="GP72">
        <v>46622.2</v>
      </c>
      <c r="GQ72">
        <v>37877.4</v>
      </c>
      <c r="GR72">
        <v>1.86992</v>
      </c>
      <c r="GS72">
        <v>1.87917</v>
      </c>
      <c r="GT72">
        <v>0.09223820000000001</v>
      </c>
      <c r="GU72">
        <v>0</v>
      </c>
      <c r="GV72">
        <v>28.4962</v>
      </c>
      <c r="GW72">
        <v>999.9</v>
      </c>
      <c r="GX72">
        <v>52</v>
      </c>
      <c r="GY72">
        <v>31.2</v>
      </c>
      <c r="GZ72">
        <v>26.193</v>
      </c>
      <c r="HA72">
        <v>61.3836</v>
      </c>
      <c r="HB72">
        <v>18.8261</v>
      </c>
      <c r="HC72">
        <v>1</v>
      </c>
      <c r="HD72">
        <v>0.112223</v>
      </c>
      <c r="HE72">
        <v>-1.34093</v>
      </c>
      <c r="HF72">
        <v>20.2943</v>
      </c>
      <c r="HG72">
        <v>5.22103</v>
      </c>
      <c r="HH72">
        <v>11.98</v>
      </c>
      <c r="HI72">
        <v>4.9649</v>
      </c>
      <c r="HJ72">
        <v>3.276</v>
      </c>
      <c r="HK72">
        <v>9999</v>
      </c>
      <c r="HL72">
        <v>9999</v>
      </c>
      <c r="HM72">
        <v>9999</v>
      </c>
      <c r="HN72">
        <v>8.300000000000001</v>
      </c>
      <c r="HO72">
        <v>1.86392</v>
      </c>
      <c r="HP72">
        <v>1.86005</v>
      </c>
      <c r="HQ72">
        <v>1.85837</v>
      </c>
      <c r="HR72">
        <v>1.85974</v>
      </c>
      <c r="HS72">
        <v>1.85985</v>
      </c>
      <c r="HT72">
        <v>1.85837</v>
      </c>
      <c r="HU72">
        <v>1.85744</v>
      </c>
      <c r="HV72">
        <v>1.85238</v>
      </c>
      <c r="HW72">
        <v>0</v>
      </c>
      <c r="HX72">
        <v>0</v>
      </c>
      <c r="HY72">
        <v>0</v>
      </c>
      <c r="HZ72">
        <v>0</v>
      </c>
      <c r="IA72" t="s">
        <v>426</v>
      </c>
      <c r="IB72" t="s">
        <v>427</v>
      </c>
      <c r="IC72" t="s">
        <v>428</v>
      </c>
      <c r="ID72" t="s">
        <v>428</v>
      </c>
      <c r="IE72" t="s">
        <v>428</v>
      </c>
      <c r="IF72" t="s">
        <v>428</v>
      </c>
      <c r="IG72">
        <v>0</v>
      </c>
      <c r="IH72">
        <v>100</v>
      </c>
      <c r="II72">
        <v>100</v>
      </c>
      <c r="IJ72">
        <v>-1.319</v>
      </c>
      <c r="IK72">
        <v>0.3111</v>
      </c>
      <c r="IL72">
        <v>-1.085747647868322</v>
      </c>
      <c r="IM72">
        <v>-0.001141660950335919</v>
      </c>
      <c r="IN72">
        <v>1.556549255047457E-06</v>
      </c>
      <c r="IO72">
        <v>-3.845636065895205E-10</v>
      </c>
      <c r="IP72">
        <v>0.01562767363184709</v>
      </c>
      <c r="IQ72">
        <v>0.001629169780553792</v>
      </c>
      <c r="IR72">
        <v>0.0005448488767950686</v>
      </c>
      <c r="IS72">
        <v>-2.599574200195059E-06</v>
      </c>
      <c r="IT72">
        <v>2</v>
      </c>
      <c r="IU72">
        <v>2011</v>
      </c>
      <c r="IV72">
        <v>1</v>
      </c>
      <c r="IW72">
        <v>26</v>
      </c>
      <c r="IX72">
        <v>197463.1</v>
      </c>
      <c r="IY72">
        <v>197463.3</v>
      </c>
      <c r="IZ72">
        <v>1.14014</v>
      </c>
      <c r="JA72">
        <v>2.62207</v>
      </c>
      <c r="JB72">
        <v>1.49658</v>
      </c>
      <c r="JC72">
        <v>2.35229</v>
      </c>
      <c r="JD72">
        <v>1.54907</v>
      </c>
      <c r="JE72">
        <v>2.4231</v>
      </c>
      <c r="JF72">
        <v>35.7544</v>
      </c>
      <c r="JG72">
        <v>24.2013</v>
      </c>
      <c r="JH72">
        <v>18</v>
      </c>
      <c r="JI72">
        <v>481.873</v>
      </c>
      <c r="JJ72">
        <v>502.926</v>
      </c>
      <c r="JK72">
        <v>30.4028</v>
      </c>
      <c r="JL72">
        <v>28.7345</v>
      </c>
      <c r="JM72">
        <v>29.9999</v>
      </c>
      <c r="JN72">
        <v>28.9936</v>
      </c>
      <c r="JO72">
        <v>28.9999</v>
      </c>
      <c r="JP72">
        <v>22.9371</v>
      </c>
      <c r="JQ72">
        <v>15.0823</v>
      </c>
      <c r="JR72">
        <v>100</v>
      </c>
      <c r="JS72">
        <v>30.3987</v>
      </c>
      <c r="JT72">
        <v>420</v>
      </c>
      <c r="JU72">
        <v>23.2769</v>
      </c>
      <c r="JV72">
        <v>101.936</v>
      </c>
      <c r="JW72">
        <v>91.36190000000001</v>
      </c>
    </row>
    <row r="73" spans="1:283">
      <c r="A73">
        <v>55</v>
      </c>
      <c r="B73">
        <v>1758837392.1</v>
      </c>
      <c r="C73">
        <v>558.5</v>
      </c>
      <c r="D73" t="s">
        <v>539</v>
      </c>
      <c r="E73" t="s">
        <v>540</v>
      </c>
      <c r="F73">
        <v>5</v>
      </c>
      <c r="G73" t="s">
        <v>492</v>
      </c>
      <c r="H73">
        <v>1758837389.1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0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422</v>
      </c>
      <c r="AL73" t="s">
        <v>422</v>
      </c>
      <c r="AM73">
        <v>0</v>
      </c>
      <c r="AN73">
        <v>0</v>
      </c>
      <c r="AO73">
        <f>1-AM73/AN73</f>
        <v>0</v>
      </c>
      <c r="AP73">
        <v>0</v>
      </c>
      <c r="AQ73" t="s">
        <v>422</v>
      </c>
      <c r="AR73" t="s">
        <v>422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1.37</v>
      </c>
      <c r="CZ73">
        <v>0.5</v>
      </c>
      <c r="DA73" t="s">
        <v>423</v>
      </c>
      <c r="DB73">
        <v>2</v>
      </c>
      <c r="DC73">
        <v>1758837389.1</v>
      </c>
      <c r="DD73">
        <v>421.8056666666667</v>
      </c>
      <c r="DE73">
        <v>420.0288888888888</v>
      </c>
      <c r="DF73">
        <v>23.37762222222223</v>
      </c>
      <c r="DG73">
        <v>23.20686666666667</v>
      </c>
      <c r="DH73">
        <v>423.1251111111111</v>
      </c>
      <c r="DI73">
        <v>23.06643333333333</v>
      </c>
      <c r="DJ73">
        <v>500.0781111111112</v>
      </c>
      <c r="DK73">
        <v>90.58907777777777</v>
      </c>
      <c r="DL73">
        <v>0.0660519888888889</v>
      </c>
      <c r="DM73">
        <v>29.93801111111111</v>
      </c>
      <c r="DN73">
        <v>30.00114444444445</v>
      </c>
      <c r="DO73">
        <v>999.9000000000001</v>
      </c>
      <c r="DP73">
        <v>0</v>
      </c>
      <c r="DQ73">
        <v>0</v>
      </c>
      <c r="DR73">
        <v>10009.59444444444</v>
      </c>
      <c r="DS73">
        <v>0</v>
      </c>
      <c r="DT73">
        <v>3.09642</v>
      </c>
      <c r="DU73">
        <v>1.776838888888889</v>
      </c>
      <c r="DV73">
        <v>431.9025555555556</v>
      </c>
      <c r="DW73">
        <v>430.0081111111111</v>
      </c>
      <c r="DX73">
        <v>0.1707535555555555</v>
      </c>
      <c r="DY73">
        <v>420.0288888888888</v>
      </c>
      <c r="DZ73">
        <v>23.20686666666667</v>
      </c>
      <c r="EA73">
        <v>2.117755555555556</v>
      </c>
      <c r="EB73">
        <v>2.102288888888888</v>
      </c>
      <c r="EC73">
        <v>18.35337777777778</v>
      </c>
      <c r="ED73">
        <v>18.23654444444444</v>
      </c>
      <c r="EE73">
        <v>0.00500078</v>
      </c>
      <c r="EF73">
        <v>0</v>
      </c>
      <c r="EG73">
        <v>0</v>
      </c>
      <c r="EH73">
        <v>0</v>
      </c>
      <c r="EI73">
        <v>130.9555555555555</v>
      </c>
      <c r="EJ73">
        <v>0.00500078</v>
      </c>
      <c r="EK73">
        <v>-27.21111111111111</v>
      </c>
      <c r="EL73">
        <v>-1.455555555555556</v>
      </c>
      <c r="EM73">
        <v>34.88166666666667</v>
      </c>
      <c r="EN73">
        <v>38.20099999999999</v>
      </c>
      <c r="EO73">
        <v>36.10411111111111</v>
      </c>
      <c r="EP73">
        <v>38.3261111111111</v>
      </c>
      <c r="EQ73">
        <v>36.54144444444444</v>
      </c>
      <c r="ER73">
        <v>0</v>
      </c>
      <c r="ES73">
        <v>0</v>
      </c>
      <c r="ET73">
        <v>0</v>
      </c>
      <c r="EU73">
        <v>1758837387.3</v>
      </c>
      <c r="EV73">
        <v>0</v>
      </c>
      <c r="EW73">
        <v>129.808</v>
      </c>
      <c r="EX73">
        <v>14.44615356324904</v>
      </c>
      <c r="EY73">
        <v>-14.54615341377917</v>
      </c>
      <c r="EZ73">
        <v>-25.036</v>
      </c>
      <c r="FA73">
        <v>15</v>
      </c>
      <c r="FB73">
        <v>0</v>
      </c>
      <c r="FC73" t="s">
        <v>424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1.75818025</v>
      </c>
      <c r="FP73">
        <v>0.05162577861162849</v>
      </c>
      <c r="FQ73">
        <v>0.02775555246139953</v>
      </c>
      <c r="FR73">
        <v>1</v>
      </c>
      <c r="FS73">
        <v>128.8647058823529</v>
      </c>
      <c r="FT73">
        <v>19.90221521573585</v>
      </c>
      <c r="FU73">
        <v>6.716567853973056</v>
      </c>
      <c r="FV73">
        <v>0</v>
      </c>
      <c r="FW73">
        <v>0.174196675</v>
      </c>
      <c r="FX73">
        <v>0.00187149343339568</v>
      </c>
      <c r="FY73">
        <v>0.002878316777106892</v>
      </c>
      <c r="FZ73">
        <v>1</v>
      </c>
      <c r="GA73">
        <v>2</v>
      </c>
      <c r="GB73">
        <v>3</v>
      </c>
      <c r="GC73" t="s">
        <v>435</v>
      </c>
      <c r="GD73">
        <v>3.10288</v>
      </c>
      <c r="GE73">
        <v>2.72433</v>
      </c>
      <c r="GF73">
        <v>0.0886052</v>
      </c>
      <c r="GG73">
        <v>0.08815199999999999</v>
      </c>
      <c r="GH73">
        <v>0.105955</v>
      </c>
      <c r="GI73">
        <v>0.10692</v>
      </c>
      <c r="GJ73">
        <v>23820.1</v>
      </c>
      <c r="GK73">
        <v>21638.7</v>
      </c>
      <c r="GL73">
        <v>26699.3</v>
      </c>
      <c r="GM73">
        <v>23951.6</v>
      </c>
      <c r="GN73">
        <v>38192</v>
      </c>
      <c r="GO73">
        <v>31605.8</v>
      </c>
      <c r="GP73">
        <v>46622</v>
      </c>
      <c r="GQ73">
        <v>37877.3</v>
      </c>
      <c r="GR73">
        <v>1.86998</v>
      </c>
      <c r="GS73">
        <v>1.87945</v>
      </c>
      <c r="GT73">
        <v>0.0926107</v>
      </c>
      <c r="GU73">
        <v>0</v>
      </c>
      <c r="GV73">
        <v>28.4969</v>
      </c>
      <c r="GW73">
        <v>999.9</v>
      </c>
      <c r="GX73">
        <v>52</v>
      </c>
      <c r="GY73">
        <v>31.2</v>
      </c>
      <c r="GZ73">
        <v>26.1934</v>
      </c>
      <c r="HA73">
        <v>61.0336</v>
      </c>
      <c r="HB73">
        <v>19.0064</v>
      </c>
      <c r="HC73">
        <v>1</v>
      </c>
      <c r="HD73">
        <v>0.112182</v>
      </c>
      <c r="HE73">
        <v>-1.34946</v>
      </c>
      <c r="HF73">
        <v>20.2942</v>
      </c>
      <c r="HG73">
        <v>5.22148</v>
      </c>
      <c r="HH73">
        <v>11.98</v>
      </c>
      <c r="HI73">
        <v>4.965</v>
      </c>
      <c r="HJ73">
        <v>3.276</v>
      </c>
      <c r="HK73">
        <v>9999</v>
      </c>
      <c r="HL73">
        <v>9999</v>
      </c>
      <c r="HM73">
        <v>9999</v>
      </c>
      <c r="HN73">
        <v>8.300000000000001</v>
      </c>
      <c r="HO73">
        <v>1.86392</v>
      </c>
      <c r="HP73">
        <v>1.86005</v>
      </c>
      <c r="HQ73">
        <v>1.85837</v>
      </c>
      <c r="HR73">
        <v>1.85974</v>
      </c>
      <c r="HS73">
        <v>1.85986</v>
      </c>
      <c r="HT73">
        <v>1.85837</v>
      </c>
      <c r="HU73">
        <v>1.85745</v>
      </c>
      <c r="HV73">
        <v>1.85237</v>
      </c>
      <c r="HW73">
        <v>0</v>
      </c>
      <c r="HX73">
        <v>0</v>
      </c>
      <c r="HY73">
        <v>0</v>
      </c>
      <c r="HZ73">
        <v>0</v>
      </c>
      <c r="IA73" t="s">
        <v>426</v>
      </c>
      <c r="IB73" t="s">
        <v>427</v>
      </c>
      <c r="IC73" t="s">
        <v>428</v>
      </c>
      <c r="ID73" t="s">
        <v>428</v>
      </c>
      <c r="IE73" t="s">
        <v>428</v>
      </c>
      <c r="IF73" t="s">
        <v>428</v>
      </c>
      <c r="IG73">
        <v>0</v>
      </c>
      <c r="IH73">
        <v>100</v>
      </c>
      <c r="II73">
        <v>100</v>
      </c>
      <c r="IJ73">
        <v>-1.319</v>
      </c>
      <c r="IK73">
        <v>0.3112</v>
      </c>
      <c r="IL73">
        <v>-1.085747647868322</v>
      </c>
      <c r="IM73">
        <v>-0.001141660950335919</v>
      </c>
      <c r="IN73">
        <v>1.556549255047457E-06</v>
      </c>
      <c r="IO73">
        <v>-3.845636065895205E-10</v>
      </c>
      <c r="IP73">
        <v>0.01562767363184709</v>
      </c>
      <c r="IQ73">
        <v>0.001629169780553792</v>
      </c>
      <c r="IR73">
        <v>0.0005448488767950686</v>
      </c>
      <c r="IS73">
        <v>-2.599574200195059E-06</v>
      </c>
      <c r="IT73">
        <v>2</v>
      </c>
      <c r="IU73">
        <v>2011</v>
      </c>
      <c r="IV73">
        <v>1</v>
      </c>
      <c r="IW73">
        <v>26</v>
      </c>
      <c r="IX73">
        <v>197463.1</v>
      </c>
      <c r="IY73">
        <v>197463.3</v>
      </c>
      <c r="IZ73">
        <v>1.14136</v>
      </c>
      <c r="JA73">
        <v>2.61719</v>
      </c>
      <c r="JB73">
        <v>1.49658</v>
      </c>
      <c r="JC73">
        <v>2.35107</v>
      </c>
      <c r="JD73">
        <v>1.54907</v>
      </c>
      <c r="JE73">
        <v>2.48169</v>
      </c>
      <c r="JF73">
        <v>35.7544</v>
      </c>
      <c r="JG73">
        <v>24.2013</v>
      </c>
      <c r="JH73">
        <v>18</v>
      </c>
      <c r="JI73">
        <v>481.897</v>
      </c>
      <c r="JJ73">
        <v>503.099</v>
      </c>
      <c r="JK73">
        <v>30.3998</v>
      </c>
      <c r="JL73">
        <v>28.7333</v>
      </c>
      <c r="JM73">
        <v>29.9999</v>
      </c>
      <c r="JN73">
        <v>28.993</v>
      </c>
      <c r="JO73">
        <v>28.9986</v>
      </c>
      <c r="JP73">
        <v>22.9366</v>
      </c>
      <c r="JQ73">
        <v>15.0823</v>
      </c>
      <c r="JR73">
        <v>100</v>
      </c>
      <c r="JS73">
        <v>30.3986</v>
      </c>
      <c r="JT73">
        <v>420</v>
      </c>
      <c r="JU73">
        <v>23.2783</v>
      </c>
      <c r="JV73">
        <v>101.936</v>
      </c>
      <c r="JW73">
        <v>91.3616</v>
      </c>
    </row>
    <row r="74" spans="1:283">
      <c r="A74">
        <v>56</v>
      </c>
      <c r="B74">
        <v>1758837394.1</v>
      </c>
      <c r="C74">
        <v>560.5</v>
      </c>
      <c r="D74" t="s">
        <v>541</v>
      </c>
      <c r="E74" t="s">
        <v>542</v>
      </c>
      <c r="F74">
        <v>5</v>
      </c>
      <c r="G74" t="s">
        <v>492</v>
      </c>
      <c r="H74">
        <v>1758837391.1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0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422</v>
      </c>
      <c r="AL74" t="s">
        <v>422</v>
      </c>
      <c r="AM74">
        <v>0</v>
      </c>
      <c r="AN74">
        <v>0</v>
      </c>
      <c r="AO74">
        <f>1-AM74/AN74</f>
        <v>0</v>
      </c>
      <c r="AP74">
        <v>0</v>
      </c>
      <c r="AQ74" t="s">
        <v>422</v>
      </c>
      <c r="AR74" t="s">
        <v>422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1.37</v>
      </c>
      <c r="CZ74">
        <v>0.5</v>
      </c>
      <c r="DA74" t="s">
        <v>423</v>
      </c>
      <c r="DB74">
        <v>2</v>
      </c>
      <c r="DC74">
        <v>1758837391.1</v>
      </c>
      <c r="DD74">
        <v>421.822111111111</v>
      </c>
      <c r="DE74">
        <v>420.0173333333333</v>
      </c>
      <c r="DF74">
        <v>23.37678888888889</v>
      </c>
      <c r="DG74">
        <v>23.22053333333334</v>
      </c>
      <c r="DH74">
        <v>423.1415555555556</v>
      </c>
      <c r="DI74">
        <v>23.06561111111111</v>
      </c>
      <c r="DJ74">
        <v>500.052</v>
      </c>
      <c r="DK74">
        <v>90.58952222222223</v>
      </c>
      <c r="DL74">
        <v>0.06606461111111112</v>
      </c>
      <c r="DM74">
        <v>29.93786666666667</v>
      </c>
      <c r="DN74">
        <v>30.00257777777778</v>
      </c>
      <c r="DO74">
        <v>999.9000000000001</v>
      </c>
      <c r="DP74">
        <v>0</v>
      </c>
      <c r="DQ74">
        <v>0</v>
      </c>
      <c r="DR74">
        <v>10010.28333333333</v>
      </c>
      <c r="DS74">
        <v>0</v>
      </c>
      <c r="DT74">
        <v>3.09642</v>
      </c>
      <c r="DU74">
        <v>1.804826666666667</v>
      </c>
      <c r="DV74">
        <v>431.9188888888888</v>
      </c>
      <c r="DW74">
        <v>430.0023333333334</v>
      </c>
      <c r="DX74">
        <v>0.156232</v>
      </c>
      <c r="DY74">
        <v>420.0173333333333</v>
      </c>
      <c r="DZ74">
        <v>23.22053333333334</v>
      </c>
      <c r="EA74">
        <v>2.117691111111111</v>
      </c>
      <c r="EB74">
        <v>2.103538888888889</v>
      </c>
      <c r="EC74">
        <v>18.35288888888889</v>
      </c>
      <c r="ED74">
        <v>18.246</v>
      </c>
      <c r="EE74">
        <v>0.00500078</v>
      </c>
      <c r="EF74">
        <v>0</v>
      </c>
      <c r="EG74">
        <v>0</v>
      </c>
      <c r="EH74">
        <v>0</v>
      </c>
      <c r="EI74">
        <v>128.4222222222222</v>
      </c>
      <c r="EJ74">
        <v>0.00500078</v>
      </c>
      <c r="EK74">
        <v>-23.93333333333333</v>
      </c>
      <c r="EL74">
        <v>-1.155555555555556</v>
      </c>
      <c r="EM74">
        <v>34.89555555555555</v>
      </c>
      <c r="EN74">
        <v>38.26366666666667</v>
      </c>
      <c r="EO74">
        <v>36.13877777777778</v>
      </c>
      <c r="EP74">
        <v>38.38866666666667</v>
      </c>
      <c r="EQ74">
        <v>36.53444444444445</v>
      </c>
      <c r="ER74">
        <v>0</v>
      </c>
      <c r="ES74">
        <v>0</v>
      </c>
      <c r="ET74">
        <v>0</v>
      </c>
      <c r="EU74">
        <v>1758837389.7</v>
      </c>
      <c r="EV74">
        <v>0</v>
      </c>
      <c r="EW74">
        <v>129.264</v>
      </c>
      <c r="EX74">
        <v>3.738461344669997</v>
      </c>
      <c r="EY74">
        <v>6.13076965931128</v>
      </c>
      <c r="EZ74">
        <v>-24.58</v>
      </c>
      <c r="FA74">
        <v>15</v>
      </c>
      <c r="FB74">
        <v>0</v>
      </c>
      <c r="FC74" t="s">
        <v>424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1.768792682926829</v>
      </c>
      <c r="FP74">
        <v>0.1708055749128921</v>
      </c>
      <c r="FQ74">
        <v>0.03773634788023995</v>
      </c>
      <c r="FR74">
        <v>1</v>
      </c>
      <c r="FS74">
        <v>129.2235294117647</v>
      </c>
      <c r="FT74">
        <v>4.235293981907676</v>
      </c>
      <c r="FU74">
        <v>6.282050003711761</v>
      </c>
      <c r="FV74">
        <v>0</v>
      </c>
      <c r="FW74">
        <v>0.1702821219512195</v>
      </c>
      <c r="FX74">
        <v>-0.06971487804878054</v>
      </c>
      <c r="FY74">
        <v>0.01216796524103677</v>
      </c>
      <c r="FZ74">
        <v>1</v>
      </c>
      <c r="GA74">
        <v>2</v>
      </c>
      <c r="GB74">
        <v>3</v>
      </c>
      <c r="GC74" t="s">
        <v>435</v>
      </c>
      <c r="GD74">
        <v>3.10303</v>
      </c>
      <c r="GE74">
        <v>2.72418</v>
      </c>
      <c r="GF74">
        <v>0.0886019</v>
      </c>
      <c r="GG74">
        <v>0.08814379999999999</v>
      </c>
      <c r="GH74">
        <v>0.105967</v>
      </c>
      <c r="GI74">
        <v>0.107013</v>
      </c>
      <c r="GJ74">
        <v>23820.2</v>
      </c>
      <c r="GK74">
        <v>21638.9</v>
      </c>
      <c r="GL74">
        <v>26699.4</v>
      </c>
      <c r="GM74">
        <v>23951.7</v>
      </c>
      <c r="GN74">
        <v>38191.4</v>
      </c>
      <c r="GO74">
        <v>31602.5</v>
      </c>
      <c r="GP74">
        <v>46621.9</v>
      </c>
      <c r="GQ74">
        <v>37877.3</v>
      </c>
      <c r="GR74">
        <v>1.8702</v>
      </c>
      <c r="GS74">
        <v>1.87943</v>
      </c>
      <c r="GT74">
        <v>0.092499</v>
      </c>
      <c r="GU74">
        <v>0</v>
      </c>
      <c r="GV74">
        <v>28.4969</v>
      </c>
      <c r="GW74">
        <v>999.9</v>
      </c>
      <c r="GX74">
        <v>52</v>
      </c>
      <c r="GY74">
        <v>31.2</v>
      </c>
      <c r="GZ74">
        <v>26.1908</v>
      </c>
      <c r="HA74">
        <v>61.1936</v>
      </c>
      <c r="HB74">
        <v>19.0064</v>
      </c>
      <c r="HC74">
        <v>1</v>
      </c>
      <c r="HD74">
        <v>0.112048</v>
      </c>
      <c r="HE74">
        <v>-1.35319</v>
      </c>
      <c r="HF74">
        <v>20.2941</v>
      </c>
      <c r="HG74">
        <v>5.22163</v>
      </c>
      <c r="HH74">
        <v>11.98</v>
      </c>
      <c r="HI74">
        <v>4.96495</v>
      </c>
      <c r="HJ74">
        <v>3.276</v>
      </c>
      <c r="HK74">
        <v>9999</v>
      </c>
      <c r="HL74">
        <v>9999</v>
      </c>
      <c r="HM74">
        <v>9999</v>
      </c>
      <c r="HN74">
        <v>8.300000000000001</v>
      </c>
      <c r="HO74">
        <v>1.86393</v>
      </c>
      <c r="HP74">
        <v>1.86005</v>
      </c>
      <c r="HQ74">
        <v>1.85837</v>
      </c>
      <c r="HR74">
        <v>1.85974</v>
      </c>
      <c r="HS74">
        <v>1.85987</v>
      </c>
      <c r="HT74">
        <v>1.85837</v>
      </c>
      <c r="HU74">
        <v>1.85745</v>
      </c>
      <c r="HV74">
        <v>1.85236</v>
      </c>
      <c r="HW74">
        <v>0</v>
      </c>
      <c r="HX74">
        <v>0</v>
      </c>
      <c r="HY74">
        <v>0</v>
      </c>
      <c r="HZ74">
        <v>0</v>
      </c>
      <c r="IA74" t="s">
        <v>426</v>
      </c>
      <c r="IB74" t="s">
        <v>427</v>
      </c>
      <c r="IC74" t="s">
        <v>428</v>
      </c>
      <c r="ID74" t="s">
        <v>428</v>
      </c>
      <c r="IE74" t="s">
        <v>428</v>
      </c>
      <c r="IF74" t="s">
        <v>428</v>
      </c>
      <c r="IG74">
        <v>0</v>
      </c>
      <c r="IH74">
        <v>100</v>
      </c>
      <c r="II74">
        <v>100</v>
      </c>
      <c r="IJ74">
        <v>-1.32</v>
      </c>
      <c r="IK74">
        <v>0.3113</v>
      </c>
      <c r="IL74">
        <v>-1.085747647868322</v>
      </c>
      <c r="IM74">
        <v>-0.001141660950335919</v>
      </c>
      <c r="IN74">
        <v>1.556549255047457E-06</v>
      </c>
      <c r="IO74">
        <v>-3.845636065895205E-10</v>
      </c>
      <c r="IP74">
        <v>0.01562767363184709</v>
      </c>
      <c r="IQ74">
        <v>0.001629169780553792</v>
      </c>
      <c r="IR74">
        <v>0.0005448488767950686</v>
      </c>
      <c r="IS74">
        <v>-2.599574200195059E-06</v>
      </c>
      <c r="IT74">
        <v>2</v>
      </c>
      <c r="IU74">
        <v>2011</v>
      </c>
      <c r="IV74">
        <v>1</v>
      </c>
      <c r="IW74">
        <v>26</v>
      </c>
      <c r="IX74">
        <v>197463.1</v>
      </c>
      <c r="IY74">
        <v>197463.3</v>
      </c>
      <c r="IZ74">
        <v>1.14136</v>
      </c>
      <c r="JA74">
        <v>2.62329</v>
      </c>
      <c r="JB74">
        <v>1.49658</v>
      </c>
      <c r="JC74">
        <v>2.35107</v>
      </c>
      <c r="JD74">
        <v>1.54907</v>
      </c>
      <c r="JE74">
        <v>2.48169</v>
      </c>
      <c r="JF74">
        <v>35.7544</v>
      </c>
      <c r="JG74">
        <v>24.2013</v>
      </c>
      <c r="JH74">
        <v>18</v>
      </c>
      <c r="JI74">
        <v>482.018</v>
      </c>
      <c r="JJ74">
        <v>503.081</v>
      </c>
      <c r="JK74">
        <v>30.3987</v>
      </c>
      <c r="JL74">
        <v>28.7321</v>
      </c>
      <c r="JM74">
        <v>29.9999</v>
      </c>
      <c r="JN74">
        <v>28.9917</v>
      </c>
      <c r="JO74">
        <v>28.9985</v>
      </c>
      <c r="JP74">
        <v>22.939</v>
      </c>
      <c r="JQ74">
        <v>15.0823</v>
      </c>
      <c r="JR74">
        <v>100</v>
      </c>
      <c r="JS74">
        <v>30.3986</v>
      </c>
      <c r="JT74">
        <v>420</v>
      </c>
      <c r="JU74">
        <v>23.2773</v>
      </c>
      <c r="JV74">
        <v>101.936</v>
      </c>
      <c r="JW74">
        <v>91.3617</v>
      </c>
    </row>
    <row r="75" spans="1:283">
      <c r="A75">
        <v>57</v>
      </c>
      <c r="B75">
        <v>1758837396.1</v>
      </c>
      <c r="C75">
        <v>562.5</v>
      </c>
      <c r="D75" t="s">
        <v>543</v>
      </c>
      <c r="E75" t="s">
        <v>544</v>
      </c>
      <c r="F75">
        <v>5</v>
      </c>
      <c r="G75" t="s">
        <v>492</v>
      </c>
      <c r="H75">
        <v>1758837393.1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0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422</v>
      </c>
      <c r="AL75" t="s">
        <v>422</v>
      </c>
      <c r="AM75">
        <v>0</v>
      </c>
      <c r="AN75">
        <v>0</v>
      </c>
      <c r="AO75">
        <f>1-AM75/AN75</f>
        <v>0</v>
      </c>
      <c r="AP75">
        <v>0</v>
      </c>
      <c r="AQ75" t="s">
        <v>422</v>
      </c>
      <c r="AR75" t="s">
        <v>422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1.37</v>
      </c>
      <c r="CZ75">
        <v>0.5</v>
      </c>
      <c r="DA75" t="s">
        <v>423</v>
      </c>
      <c r="DB75">
        <v>2</v>
      </c>
      <c r="DC75">
        <v>1758837393.1</v>
      </c>
      <c r="DD75">
        <v>421.8121111111111</v>
      </c>
      <c r="DE75">
        <v>419.9962222222223</v>
      </c>
      <c r="DF75">
        <v>23.37916666666666</v>
      </c>
      <c r="DG75">
        <v>23.24117777777778</v>
      </c>
      <c r="DH75">
        <v>423.1315555555556</v>
      </c>
      <c r="DI75">
        <v>23.06793333333333</v>
      </c>
      <c r="DJ75">
        <v>500.061</v>
      </c>
      <c r="DK75">
        <v>90.58952222222223</v>
      </c>
      <c r="DL75">
        <v>0.0660238777777778</v>
      </c>
      <c r="DM75">
        <v>29.93783333333333</v>
      </c>
      <c r="DN75">
        <v>30.00301111111111</v>
      </c>
      <c r="DO75">
        <v>999.9000000000001</v>
      </c>
      <c r="DP75">
        <v>0</v>
      </c>
      <c r="DQ75">
        <v>0</v>
      </c>
      <c r="DR75">
        <v>10006.72777777778</v>
      </c>
      <c r="DS75">
        <v>0</v>
      </c>
      <c r="DT75">
        <v>3.09642</v>
      </c>
      <c r="DU75">
        <v>1.816023333333333</v>
      </c>
      <c r="DV75">
        <v>431.9097777777778</v>
      </c>
      <c r="DW75">
        <v>429.9897777777778</v>
      </c>
      <c r="DX75">
        <v>0.1379618888888889</v>
      </c>
      <c r="DY75">
        <v>419.9962222222223</v>
      </c>
      <c r="DZ75">
        <v>23.24117777777778</v>
      </c>
      <c r="EA75">
        <v>2.117907777777778</v>
      </c>
      <c r="EB75">
        <v>2.10541</v>
      </c>
      <c r="EC75">
        <v>18.35451111111111</v>
      </c>
      <c r="ED75">
        <v>18.26015555555556</v>
      </c>
      <c r="EE75">
        <v>0.00500078</v>
      </c>
      <c r="EF75">
        <v>0</v>
      </c>
      <c r="EG75">
        <v>0</v>
      </c>
      <c r="EH75">
        <v>0</v>
      </c>
      <c r="EI75">
        <v>127.4555555555556</v>
      </c>
      <c r="EJ75">
        <v>0.00500078</v>
      </c>
      <c r="EK75">
        <v>-25.6</v>
      </c>
      <c r="EL75">
        <v>-1.977777777777778</v>
      </c>
      <c r="EM75">
        <v>34.90944444444445</v>
      </c>
      <c r="EN75">
        <v>38.34</v>
      </c>
      <c r="EO75">
        <v>36.20122222222222</v>
      </c>
      <c r="EP75">
        <v>38.47200000000001</v>
      </c>
      <c r="EQ75">
        <v>36.40244444444444</v>
      </c>
      <c r="ER75">
        <v>0</v>
      </c>
      <c r="ES75">
        <v>0</v>
      </c>
      <c r="ET75">
        <v>0</v>
      </c>
      <c r="EU75">
        <v>1758837391.5</v>
      </c>
      <c r="EV75">
        <v>0</v>
      </c>
      <c r="EW75">
        <v>129.2269230769231</v>
      </c>
      <c r="EX75">
        <v>0.1401707599237669</v>
      </c>
      <c r="EY75">
        <v>-6.478632124119431</v>
      </c>
      <c r="EZ75">
        <v>-24.93461538461539</v>
      </c>
      <c r="FA75">
        <v>15</v>
      </c>
      <c r="FB75">
        <v>0</v>
      </c>
      <c r="FC75" t="s">
        <v>424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1.77286325</v>
      </c>
      <c r="FP75">
        <v>0.2281324953095662</v>
      </c>
      <c r="FQ75">
        <v>0.04084157534838122</v>
      </c>
      <c r="FR75">
        <v>1</v>
      </c>
      <c r="FS75">
        <v>129.2764705882353</v>
      </c>
      <c r="FT75">
        <v>3.498853970163985</v>
      </c>
      <c r="FU75">
        <v>6.217057126000891</v>
      </c>
      <c r="FV75">
        <v>0</v>
      </c>
      <c r="FW75">
        <v>0.166302075</v>
      </c>
      <c r="FX75">
        <v>-0.1331268405253281</v>
      </c>
      <c r="FY75">
        <v>0.01797313540313362</v>
      </c>
      <c r="FZ75">
        <v>0</v>
      </c>
      <c r="GA75">
        <v>1</v>
      </c>
      <c r="GB75">
        <v>3</v>
      </c>
      <c r="GC75" t="s">
        <v>425</v>
      </c>
      <c r="GD75">
        <v>3.10309</v>
      </c>
      <c r="GE75">
        <v>2.72387</v>
      </c>
      <c r="GF75">
        <v>0.08859309999999999</v>
      </c>
      <c r="GG75">
        <v>0.08814470000000001</v>
      </c>
      <c r="GH75">
        <v>0.105999</v>
      </c>
      <c r="GI75">
        <v>0.107041</v>
      </c>
      <c r="GJ75">
        <v>23820.4</v>
      </c>
      <c r="GK75">
        <v>21638.9</v>
      </c>
      <c r="GL75">
        <v>26699.3</v>
      </c>
      <c r="GM75">
        <v>23951.6</v>
      </c>
      <c r="GN75">
        <v>38190.2</v>
      </c>
      <c r="GO75">
        <v>31601.4</v>
      </c>
      <c r="GP75">
        <v>46622.2</v>
      </c>
      <c r="GQ75">
        <v>37877.2</v>
      </c>
      <c r="GR75">
        <v>1.8701</v>
      </c>
      <c r="GS75">
        <v>1.87932</v>
      </c>
      <c r="GT75">
        <v>0.0921264</v>
      </c>
      <c r="GU75">
        <v>0</v>
      </c>
      <c r="GV75">
        <v>28.498</v>
      </c>
      <c r="GW75">
        <v>999.9</v>
      </c>
      <c r="GX75">
        <v>52</v>
      </c>
      <c r="GY75">
        <v>31.2</v>
      </c>
      <c r="GZ75">
        <v>26.1927</v>
      </c>
      <c r="HA75">
        <v>61.1736</v>
      </c>
      <c r="HB75">
        <v>18.9583</v>
      </c>
      <c r="HC75">
        <v>1</v>
      </c>
      <c r="HD75">
        <v>0.111776</v>
      </c>
      <c r="HE75">
        <v>-1.35723</v>
      </c>
      <c r="HF75">
        <v>20.2941</v>
      </c>
      <c r="HG75">
        <v>5.22133</v>
      </c>
      <c r="HH75">
        <v>11.98</v>
      </c>
      <c r="HI75">
        <v>4.96505</v>
      </c>
      <c r="HJ75">
        <v>3.276</v>
      </c>
      <c r="HK75">
        <v>9999</v>
      </c>
      <c r="HL75">
        <v>9999</v>
      </c>
      <c r="HM75">
        <v>9999</v>
      </c>
      <c r="HN75">
        <v>8.300000000000001</v>
      </c>
      <c r="HO75">
        <v>1.86393</v>
      </c>
      <c r="HP75">
        <v>1.86006</v>
      </c>
      <c r="HQ75">
        <v>1.85837</v>
      </c>
      <c r="HR75">
        <v>1.85974</v>
      </c>
      <c r="HS75">
        <v>1.85987</v>
      </c>
      <c r="HT75">
        <v>1.85837</v>
      </c>
      <c r="HU75">
        <v>1.85745</v>
      </c>
      <c r="HV75">
        <v>1.85236</v>
      </c>
      <c r="HW75">
        <v>0</v>
      </c>
      <c r="HX75">
        <v>0</v>
      </c>
      <c r="HY75">
        <v>0</v>
      </c>
      <c r="HZ75">
        <v>0</v>
      </c>
      <c r="IA75" t="s">
        <v>426</v>
      </c>
      <c r="IB75" t="s">
        <v>427</v>
      </c>
      <c r="IC75" t="s">
        <v>428</v>
      </c>
      <c r="ID75" t="s">
        <v>428</v>
      </c>
      <c r="IE75" t="s">
        <v>428</v>
      </c>
      <c r="IF75" t="s">
        <v>428</v>
      </c>
      <c r="IG75">
        <v>0</v>
      </c>
      <c r="IH75">
        <v>100</v>
      </c>
      <c r="II75">
        <v>100</v>
      </c>
      <c r="IJ75">
        <v>-1.319</v>
      </c>
      <c r="IK75">
        <v>0.3115</v>
      </c>
      <c r="IL75">
        <v>-1.085747647868322</v>
      </c>
      <c r="IM75">
        <v>-0.001141660950335919</v>
      </c>
      <c r="IN75">
        <v>1.556549255047457E-06</v>
      </c>
      <c r="IO75">
        <v>-3.845636065895205E-10</v>
      </c>
      <c r="IP75">
        <v>0.01562767363184709</v>
      </c>
      <c r="IQ75">
        <v>0.001629169780553792</v>
      </c>
      <c r="IR75">
        <v>0.0005448488767950686</v>
      </c>
      <c r="IS75">
        <v>-2.599574200195059E-06</v>
      </c>
      <c r="IT75">
        <v>2</v>
      </c>
      <c r="IU75">
        <v>2011</v>
      </c>
      <c r="IV75">
        <v>1</v>
      </c>
      <c r="IW75">
        <v>26</v>
      </c>
      <c r="IX75">
        <v>197463.2</v>
      </c>
      <c r="IY75">
        <v>197463.4</v>
      </c>
      <c r="IZ75">
        <v>1.14136</v>
      </c>
      <c r="JA75">
        <v>2.62573</v>
      </c>
      <c r="JB75">
        <v>1.49658</v>
      </c>
      <c r="JC75">
        <v>2.35107</v>
      </c>
      <c r="JD75">
        <v>1.54907</v>
      </c>
      <c r="JE75">
        <v>2.44019</v>
      </c>
      <c r="JF75">
        <v>35.7544</v>
      </c>
      <c r="JG75">
        <v>24.1926</v>
      </c>
      <c r="JH75">
        <v>18</v>
      </c>
      <c r="JI75">
        <v>481.951</v>
      </c>
      <c r="JJ75">
        <v>503.005</v>
      </c>
      <c r="JK75">
        <v>30.3979</v>
      </c>
      <c r="JL75">
        <v>28.7314</v>
      </c>
      <c r="JM75">
        <v>29.9999</v>
      </c>
      <c r="JN75">
        <v>28.9905</v>
      </c>
      <c r="JO75">
        <v>28.9974</v>
      </c>
      <c r="JP75">
        <v>22.9389</v>
      </c>
      <c r="JQ75">
        <v>15.0823</v>
      </c>
      <c r="JR75">
        <v>100</v>
      </c>
      <c r="JS75">
        <v>30.396</v>
      </c>
      <c r="JT75">
        <v>420</v>
      </c>
      <c r="JU75">
        <v>23.2773</v>
      </c>
      <c r="JV75">
        <v>101.936</v>
      </c>
      <c r="JW75">
        <v>91.3614</v>
      </c>
    </row>
    <row r="76" spans="1:283">
      <c r="A76">
        <v>58</v>
      </c>
      <c r="B76">
        <v>1758837398.1</v>
      </c>
      <c r="C76">
        <v>564.5</v>
      </c>
      <c r="D76" t="s">
        <v>545</v>
      </c>
      <c r="E76" t="s">
        <v>546</v>
      </c>
      <c r="F76">
        <v>5</v>
      </c>
      <c r="G76" t="s">
        <v>492</v>
      </c>
      <c r="H76">
        <v>1758837395.1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0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422</v>
      </c>
      <c r="AL76" t="s">
        <v>422</v>
      </c>
      <c r="AM76">
        <v>0</v>
      </c>
      <c r="AN76">
        <v>0</v>
      </c>
      <c r="AO76">
        <f>1-AM76/AN76</f>
        <v>0</v>
      </c>
      <c r="AP76">
        <v>0</v>
      </c>
      <c r="AQ76" t="s">
        <v>422</v>
      </c>
      <c r="AR76" t="s">
        <v>422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1.37</v>
      </c>
      <c r="CZ76">
        <v>0.5</v>
      </c>
      <c r="DA76" t="s">
        <v>423</v>
      </c>
      <c r="DB76">
        <v>2</v>
      </c>
      <c r="DC76">
        <v>1758837395.1</v>
      </c>
      <c r="DD76">
        <v>421.7825555555556</v>
      </c>
      <c r="DE76">
        <v>419.9843333333333</v>
      </c>
      <c r="DF76">
        <v>23.38557777777778</v>
      </c>
      <c r="DG76">
        <v>23.2588</v>
      </c>
      <c r="DH76">
        <v>423.1018888888889</v>
      </c>
      <c r="DI76">
        <v>23.0742</v>
      </c>
      <c r="DJ76">
        <v>500.0477777777778</v>
      </c>
      <c r="DK76">
        <v>90.58916666666667</v>
      </c>
      <c r="DL76">
        <v>0.06584656666666668</v>
      </c>
      <c r="DM76">
        <v>29.93776666666667</v>
      </c>
      <c r="DN76">
        <v>30.00103333333333</v>
      </c>
      <c r="DO76">
        <v>999.9000000000001</v>
      </c>
      <c r="DP76">
        <v>0</v>
      </c>
      <c r="DQ76">
        <v>0</v>
      </c>
      <c r="DR76">
        <v>10007.63333333333</v>
      </c>
      <c r="DS76">
        <v>0</v>
      </c>
      <c r="DT76">
        <v>3.09642</v>
      </c>
      <c r="DU76">
        <v>1.798288888888889</v>
      </c>
      <c r="DV76">
        <v>431.8824444444444</v>
      </c>
      <c r="DW76">
        <v>429.9854444444444</v>
      </c>
      <c r="DX76">
        <v>0.1267487777777778</v>
      </c>
      <c r="DY76">
        <v>419.9843333333333</v>
      </c>
      <c r="DZ76">
        <v>23.2588</v>
      </c>
      <c r="EA76">
        <v>2.11848</v>
      </c>
      <c r="EB76">
        <v>2.106997777777778</v>
      </c>
      <c r="EC76">
        <v>18.35882222222222</v>
      </c>
      <c r="ED76">
        <v>18.27216666666667</v>
      </c>
      <c r="EE76">
        <v>0.00500078</v>
      </c>
      <c r="EF76">
        <v>0</v>
      </c>
      <c r="EG76">
        <v>0</v>
      </c>
      <c r="EH76">
        <v>0</v>
      </c>
      <c r="EI76">
        <v>127.1222222222222</v>
      </c>
      <c r="EJ76">
        <v>0.00500078</v>
      </c>
      <c r="EK76">
        <v>-24.74444444444445</v>
      </c>
      <c r="EL76">
        <v>-1.811111111111111</v>
      </c>
      <c r="EM76">
        <v>34.90944444444445</v>
      </c>
      <c r="EN76">
        <v>38.38866666666667</v>
      </c>
      <c r="EO76">
        <v>36.20122222222222</v>
      </c>
      <c r="EP76">
        <v>38.52066666666667</v>
      </c>
      <c r="EQ76">
        <v>36.36077777777777</v>
      </c>
      <c r="ER76">
        <v>0</v>
      </c>
      <c r="ES76">
        <v>0</v>
      </c>
      <c r="ET76">
        <v>0</v>
      </c>
      <c r="EU76">
        <v>1758837393.3</v>
      </c>
      <c r="EV76">
        <v>0</v>
      </c>
      <c r="EW76">
        <v>128.788</v>
      </c>
      <c r="EX76">
        <v>-24.36923084555309</v>
      </c>
      <c r="EY76">
        <v>-3.923076515084826</v>
      </c>
      <c r="EZ76">
        <v>-25.284</v>
      </c>
      <c r="FA76">
        <v>15</v>
      </c>
      <c r="FB76">
        <v>0</v>
      </c>
      <c r="FC76" t="s">
        <v>424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1.775266341463415</v>
      </c>
      <c r="FP76">
        <v>0.115781184668994</v>
      </c>
      <c r="FQ76">
        <v>0.03970257193586365</v>
      </c>
      <c r="FR76">
        <v>1</v>
      </c>
      <c r="FS76">
        <v>128.8617647058824</v>
      </c>
      <c r="FT76">
        <v>-7.203972537390922</v>
      </c>
      <c r="FU76">
        <v>6.617046377966991</v>
      </c>
      <c r="FV76">
        <v>0</v>
      </c>
      <c r="FW76">
        <v>0.1605752682926829</v>
      </c>
      <c r="FX76">
        <v>-0.1861847038327524</v>
      </c>
      <c r="FY76">
        <v>0.02196062829638354</v>
      </c>
      <c r="FZ76">
        <v>0</v>
      </c>
      <c r="GA76">
        <v>1</v>
      </c>
      <c r="GB76">
        <v>3</v>
      </c>
      <c r="GC76" t="s">
        <v>425</v>
      </c>
      <c r="GD76">
        <v>3.10291</v>
      </c>
      <c r="GE76">
        <v>2.72379</v>
      </c>
      <c r="GF76">
        <v>0.08859309999999999</v>
      </c>
      <c r="GG76">
        <v>0.0881494</v>
      </c>
      <c r="GH76">
        <v>0.106029</v>
      </c>
      <c r="GI76">
        <v>0.107047</v>
      </c>
      <c r="GJ76">
        <v>23820.4</v>
      </c>
      <c r="GK76">
        <v>21638.5</v>
      </c>
      <c r="GL76">
        <v>26699.3</v>
      </c>
      <c r="GM76">
        <v>23951.4</v>
      </c>
      <c r="GN76">
        <v>38189</v>
      </c>
      <c r="GO76">
        <v>31601</v>
      </c>
      <c r="GP76">
        <v>46622.3</v>
      </c>
      <c r="GQ76">
        <v>37877</v>
      </c>
      <c r="GR76">
        <v>1.87013</v>
      </c>
      <c r="GS76">
        <v>1.8795</v>
      </c>
      <c r="GT76">
        <v>0.0920892</v>
      </c>
      <c r="GU76">
        <v>0</v>
      </c>
      <c r="GV76">
        <v>28.4993</v>
      </c>
      <c r="GW76">
        <v>999.9</v>
      </c>
      <c r="GX76">
        <v>51.9</v>
      </c>
      <c r="GY76">
        <v>31.2</v>
      </c>
      <c r="GZ76">
        <v>26.1443</v>
      </c>
      <c r="HA76">
        <v>60.7336</v>
      </c>
      <c r="HB76">
        <v>18.8141</v>
      </c>
      <c r="HC76">
        <v>1</v>
      </c>
      <c r="HD76">
        <v>0.111646</v>
      </c>
      <c r="HE76">
        <v>-1.35505</v>
      </c>
      <c r="HF76">
        <v>20.294</v>
      </c>
      <c r="HG76">
        <v>5.22148</v>
      </c>
      <c r="HH76">
        <v>11.98</v>
      </c>
      <c r="HI76">
        <v>4.96505</v>
      </c>
      <c r="HJ76">
        <v>3.276</v>
      </c>
      <c r="HK76">
        <v>9999</v>
      </c>
      <c r="HL76">
        <v>9999</v>
      </c>
      <c r="HM76">
        <v>9999</v>
      </c>
      <c r="HN76">
        <v>8.300000000000001</v>
      </c>
      <c r="HO76">
        <v>1.86395</v>
      </c>
      <c r="HP76">
        <v>1.86006</v>
      </c>
      <c r="HQ76">
        <v>1.85837</v>
      </c>
      <c r="HR76">
        <v>1.85974</v>
      </c>
      <c r="HS76">
        <v>1.85986</v>
      </c>
      <c r="HT76">
        <v>1.85837</v>
      </c>
      <c r="HU76">
        <v>1.85745</v>
      </c>
      <c r="HV76">
        <v>1.85237</v>
      </c>
      <c r="HW76">
        <v>0</v>
      </c>
      <c r="HX76">
        <v>0</v>
      </c>
      <c r="HY76">
        <v>0</v>
      </c>
      <c r="HZ76">
        <v>0</v>
      </c>
      <c r="IA76" t="s">
        <v>426</v>
      </c>
      <c r="IB76" t="s">
        <v>427</v>
      </c>
      <c r="IC76" t="s">
        <v>428</v>
      </c>
      <c r="ID76" t="s">
        <v>428</v>
      </c>
      <c r="IE76" t="s">
        <v>428</v>
      </c>
      <c r="IF76" t="s">
        <v>428</v>
      </c>
      <c r="IG76">
        <v>0</v>
      </c>
      <c r="IH76">
        <v>100</v>
      </c>
      <c r="II76">
        <v>100</v>
      </c>
      <c r="IJ76">
        <v>-1.319</v>
      </c>
      <c r="IK76">
        <v>0.3117</v>
      </c>
      <c r="IL76">
        <v>-1.085747647868322</v>
      </c>
      <c r="IM76">
        <v>-0.001141660950335919</v>
      </c>
      <c r="IN76">
        <v>1.556549255047457E-06</v>
      </c>
      <c r="IO76">
        <v>-3.845636065895205E-10</v>
      </c>
      <c r="IP76">
        <v>0.01562767363184709</v>
      </c>
      <c r="IQ76">
        <v>0.001629169780553792</v>
      </c>
      <c r="IR76">
        <v>0.0005448488767950686</v>
      </c>
      <c r="IS76">
        <v>-2.599574200195059E-06</v>
      </c>
      <c r="IT76">
        <v>2</v>
      </c>
      <c r="IU76">
        <v>2011</v>
      </c>
      <c r="IV76">
        <v>1</v>
      </c>
      <c r="IW76">
        <v>26</v>
      </c>
      <c r="IX76">
        <v>197463.2</v>
      </c>
      <c r="IY76">
        <v>197463.4</v>
      </c>
      <c r="IZ76">
        <v>1.14136</v>
      </c>
      <c r="JA76">
        <v>2.62695</v>
      </c>
      <c r="JB76">
        <v>1.49658</v>
      </c>
      <c r="JC76">
        <v>2.35229</v>
      </c>
      <c r="JD76">
        <v>1.54907</v>
      </c>
      <c r="JE76">
        <v>2.35596</v>
      </c>
      <c r="JF76">
        <v>35.7544</v>
      </c>
      <c r="JG76">
        <v>24.1926</v>
      </c>
      <c r="JH76">
        <v>18</v>
      </c>
      <c r="JI76">
        <v>481.965</v>
      </c>
      <c r="JJ76">
        <v>503.112</v>
      </c>
      <c r="JK76">
        <v>30.3972</v>
      </c>
      <c r="JL76">
        <v>28.7302</v>
      </c>
      <c r="JM76">
        <v>30</v>
      </c>
      <c r="JN76">
        <v>28.9905</v>
      </c>
      <c r="JO76">
        <v>28.9962</v>
      </c>
      <c r="JP76">
        <v>22.9391</v>
      </c>
      <c r="JQ76">
        <v>15.0823</v>
      </c>
      <c r="JR76">
        <v>100</v>
      </c>
      <c r="JS76">
        <v>30.396</v>
      </c>
      <c r="JT76">
        <v>420</v>
      </c>
      <c r="JU76">
        <v>23.2773</v>
      </c>
      <c r="JV76">
        <v>101.936</v>
      </c>
      <c r="JW76">
        <v>91.36069999999999</v>
      </c>
    </row>
    <row r="77" spans="1:283">
      <c r="A77">
        <v>59</v>
      </c>
      <c r="B77">
        <v>1758837400.1</v>
      </c>
      <c r="C77">
        <v>566.5</v>
      </c>
      <c r="D77" t="s">
        <v>547</v>
      </c>
      <c r="E77" t="s">
        <v>548</v>
      </c>
      <c r="F77">
        <v>5</v>
      </c>
      <c r="G77" t="s">
        <v>492</v>
      </c>
      <c r="H77">
        <v>1758837397.1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0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422</v>
      </c>
      <c r="AL77" t="s">
        <v>422</v>
      </c>
      <c r="AM77">
        <v>0</v>
      </c>
      <c r="AN77">
        <v>0</v>
      </c>
      <c r="AO77">
        <f>1-AM77/AN77</f>
        <v>0</v>
      </c>
      <c r="AP77">
        <v>0</v>
      </c>
      <c r="AQ77" t="s">
        <v>422</v>
      </c>
      <c r="AR77" t="s">
        <v>422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1.37</v>
      </c>
      <c r="CZ77">
        <v>0.5</v>
      </c>
      <c r="DA77" t="s">
        <v>423</v>
      </c>
      <c r="DB77">
        <v>2</v>
      </c>
      <c r="DC77">
        <v>1758837397.1</v>
      </c>
      <c r="DD77">
        <v>421.7663333333333</v>
      </c>
      <c r="DE77">
        <v>419.9942222222222</v>
      </c>
      <c r="DF77">
        <v>23.39468888888889</v>
      </c>
      <c r="DG77">
        <v>23.26687777777778</v>
      </c>
      <c r="DH77">
        <v>423.0857777777778</v>
      </c>
      <c r="DI77">
        <v>23.08312222222222</v>
      </c>
      <c r="DJ77">
        <v>500.0462222222222</v>
      </c>
      <c r="DK77">
        <v>90.58845555555554</v>
      </c>
      <c r="DL77">
        <v>0.0656624</v>
      </c>
      <c r="DM77">
        <v>29.93773333333333</v>
      </c>
      <c r="DN77">
        <v>29.99955555555555</v>
      </c>
      <c r="DO77">
        <v>999.9000000000001</v>
      </c>
      <c r="DP77">
        <v>0</v>
      </c>
      <c r="DQ77">
        <v>0</v>
      </c>
      <c r="DR77">
        <v>10008.73888888889</v>
      </c>
      <c r="DS77">
        <v>0</v>
      </c>
      <c r="DT77">
        <v>3.09642</v>
      </c>
      <c r="DU77">
        <v>1.77223</v>
      </c>
      <c r="DV77">
        <v>431.87</v>
      </c>
      <c r="DW77">
        <v>429.9991111111111</v>
      </c>
      <c r="DX77">
        <v>0.1277908888888889</v>
      </c>
      <c r="DY77">
        <v>419.9942222222222</v>
      </c>
      <c r="DZ77">
        <v>23.26687777777778</v>
      </c>
      <c r="EA77">
        <v>2.119288888888889</v>
      </c>
      <c r="EB77">
        <v>2.107711111111111</v>
      </c>
      <c r="EC77">
        <v>18.36491111111111</v>
      </c>
      <c r="ED77">
        <v>18.27757777777778</v>
      </c>
      <c r="EE77">
        <v>0.00500078</v>
      </c>
      <c r="EF77">
        <v>0</v>
      </c>
      <c r="EG77">
        <v>0</v>
      </c>
      <c r="EH77">
        <v>0</v>
      </c>
      <c r="EI77">
        <v>125.7111111111111</v>
      </c>
      <c r="EJ77">
        <v>0.00500078</v>
      </c>
      <c r="EK77">
        <v>-24.81111111111111</v>
      </c>
      <c r="EL77">
        <v>-2.388888888888889</v>
      </c>
      <c r="EM77">
        <v>34.92322222222222</v>
      </c>
      <c r="EN77">
        <v>38.458</v>
      </c>
      <c r="EO77">
        <v>36.30533333333334</v>
      </c>
      <c r="EP77">
        <v>38.59700000000001</v>
      </c>
      <c r="EQ77">
        <v>36.24266666666666</v>
      </c>
      <c r="ER77">
        <v>0</v>
      </c>
      <c r="ES77">
        <v>0</v>
      </c>
      <c r="ET77">
        <v>0</v>
      </c>
      <c r="EU77">
        <v>1758837395.7</v>
      </c>
      <c r="EV77">
        <v>0</v>
      </c>
      <c r="EW77">
        <v>128.308</v>
      </c>
      <c r="EX77">
        <v>-44.33846129820911</v>
      </c>
      <c r="EY77">
        <v>19.45384628956132</v>
      </c>
      <c r="EZ77">
        <v>-24.912</v>
      </c>
      <c r="FA77">
        <v>15</v>
      </c>
      <c r="FB77">
        <v>0</v>
      </c>
      <c r="FC77" t="s">
        <v>424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1.776709</v>
      </c>
      <c r="FP77">
        <v>0.08734108818010895</v>
      </c>
      <c r="FQ77">
        <v>0.03949789676679002</v>
      </c>
      <c r="FR77">
        <v>1</v>
      </c>
      <c r="FS77">
        <v>128.0411764705882</v>
      </c>
      <c r="FT77">
        <v>-15.35217721530182</v>
      </c>
      <c r="FU77">
        <v>6.836713935762294</v>
      </c>
      <c r="FV77">
        <v>0</v>
      </c>
      <c r="FW77">
        <v>0.157089175</v>
      </c>
      <c r="FX77">
        <v>-0.205188979362102</v>
      </c>
      <c r="FY77">
        <v>0.02270776405316858</v>
      </c>
      <c r="FZ77">
        <v>0</v>
      </c>
      <c r="GA77">
        <v>1</v>
      </c>
      <c r="GB77">
        <v>3</v>
      </c>
      <c r="GC77" t="s">
        <v>425</v>
      </c>
      <c r="GD77">
        <v>3.10308</v>
      </c>
      <c r="GE77">
        <v>2.72375</v>
      </c>
      <c r="GF77">
        <v>0.0885961</v>
      </c>
      <c r="GG77">
        <v>0.088154</v>
      </c>
      <c r="GH77">
        <v>0.106054</v>
      </c>
      <c r="GI77">
        <v>0.107046</v>
      </c>
      <c r="GJ77">
        <v>23820.5</v>
      </c>
      <c r="GK77">
        <v>21638.4</v>
      </c>
      <c r="GL77">
        <v>26699.5</v>
      </c>
      <c r="GM77">
        <v>23951.4</v>
      </c>
      <c r="GN77">
        <v>38188</v>
      </c>
      <c r="GO77">
        <v>31601.2</v>
      </c>
      <c r="GP77">
        <v>46622.4</v>
      </c>
      <c r="GQ77">
        <v>37877.1</v>
      </c>
      <c r="GR77">
        <v>1.87048</v>
      </c>
      <c r="GS77">
        <v>1.87932</v>
      </c>
      <c r="GT77">
        <v>0.0918284</v>
      </c>
      <c r="GU77">
        <v>0</v>
      </c>
      <c r="GV77">
        <v>28.4994</v>
      </c>
      <c r="GW77">
        <v>999.9</v>
      </c>
      <c r="GX77">
        <v>51.9</v>
      </c>
      <c r="GY77">
        <v>31.2</v>
      </c>
      <c r="GZ77">
        <v>26.143</v>
      </c>
      <c r="HA77">
        <v>61.0436</v>
      </c>
      <c r="HB77">
        <v>18.8381</v>
      </c>
      <c r="HC77">
        <v>1</v>
      </c>
      <c r="HD77">
        <v>0.111659</v>
      </c>
      <c r="HE77">
        <v>-1.35465</v>
      </c>
      <c r="HF77">
        <v>20.294</v>
      </c>
      <c r="HG77">
        <v>5.22148</v>
      </c>
      <c r="HH77">
        <v>11.98</v>
      </c>
      <c r="HI77">
        <v>4.965</v>
      </c>
      <c r="HJ77">
        <v>3.27598</v>
      </c>
      <c r="HK77">
        <v>9999</v>
      </c>
      <c r="HL77">
        <v>9999</v>
      </c>
      <c r="HM77">
        <v>9999</v>
      </c>
      <c r="HN77">
        <v>8.300000000000001</v>
      </c>
      <c r="HO77">
        <v>1.86396</v>
      </c>
      <c r="HP77">
        <v>1.86005</v>
      </c>
      <c r="HQ77">
        <v>1.85837</v>
      </c>
      <c r="HR77">
        <v>1.85974</v>
      </c>
      <c r="HS77">
        <v>1.85987</v>
      </c>
      <c r="HT77">
        <v>1.85837</v>
      </c>
      <c r="HU77">
        <v>1.85745</v>
      </c>
      <c r="HV77">
        <v>1.85237</v>
      </c>
      <c r="HW77">
        <v>0</v>
      </c>
      <c r="HX77">
        <v>0</v>
      </c>
      <c r="HY77">
        <v>0</v>
      </c>
      <c r="HZ77">
        <v>0</v>
      </c>
      <c r="IA77" t="s">
        <v>426</v>
      </c>
      <c r="IB77" t="s">
        <v>427</v>
      </c>
      <c r="IC77" t="s">
        <v>428</v>
      </c>
      <c r="ID77" t="s">
        <v>428</v>
      </c>
      <c r="IE77" t="s">
        <v>428</v>
      </c>
      <c r="IF77" t="s">
        <v>428</v>
      </c>
      <c r="IG77">
        <v>0</v>
      </c>
      <c r="IH77">
        <v>100</v>
      </c>
      <c r="II77">
        <v>100</v>
      </c>
      <c r="IJ77">
        <v>-1.319</v>
      </c>
      <c r="IK77">
        <v>0.3119</v>
      </c>
      <c r="IL77">
        <v>-1.085747647868322</v>
      </c>
      <c r="IM77">
        <v>-0.001141660950335919</v>
      </c>
      <c r="IN77">
        <v>1.556549255047457E-06</v>
      </c>
      <c r="IO77">
        <v>-3.845636065895205E-10</v>
      </c>
      <c r="IP77">
        <v>0.01562767363184709</v>
      </c>
      <c r="IQ77">
        <v>0.001629169780553792</v>
      </c>
      <c r="IR77">
        <v>0.0005448488767950686</v>
      </c>
      <c r="IS77">
        <v>-2.599574200195059E-06</v>
      </c>
      <c r="IT77">
        <v>2</v>
      </c>
      <c r="IU77">
        <v>2011</v>
      </c>
      <c r="IV77">
        <v>1</v>
      </c>
      <c r="IW77">
        <v>26</v>
      </c>
      <c r="IX77">
        <v>197463.2</v>
      </c>
      <c r="IY77">
        <v>197463.4</v>
      </c>
      <c r="IZ77">
        <v>1.14014</v>
      </c>
      <c r="JA77">
        <v>2.61841</v>
      </c>
      <c r="JB77">
        <v>1.49658</v>
      </c>
      <c r="JC77">
        <v>2.35229</v>
      </c>
      <c r="JD77">
        <v>1.54907</v>
      </c>
      <c r="JE77">
        <v>2.42798</v>
      </c>
      <c r="JF77">
        <v>35.7544</v>
      </c>
      <c r="JG77">
        <v>24.2013</v>
      </c>
      <c r="JH77">
        <v>18</v>
      </c>
      <c r="JI77">
        <v>482.16</v>
      </c>
      <c r="JJ77">
        <v>502.99</v>
      </c>
      <c r="JK77">
        <v>30.396</v>
      </c>
      <c r="JL77">
        <v>28.7296</v>
      </c>
      <c r="JM77">
        <v>30</v>
      </c>
      <c r="JN77">
        <v>28.9893</v>
      </c>
      <c r="JO77">
        <v>28.9956</v>
      </c>
      <c r="JP77">
        <v>22.9374</v>
      </c>
      <c r="JQ77">
        <v>15.0823</v>
      </c>
      <c r="JR77">
        <v>100</v>
      </c>
      <c r="JS77">
        <v>30.396</v>
      </c>
      <c r="JT77">
        <v>420</v>
      </c>
      <c r="JU77">
        <v>23.2773</v>
      </c>
      <c r="JV77">
        <v>101.937</v>
      </c>
      <c r="JW77">
        <v>91.3609</v>
      </c>
    </row>
    <row r="78" spans="1:283">
      <c r="A78">
        <v>60</v>
      </c>
      <c r="B78">
        <v>1758837402.1</v>
      </c>
      <c r="C78">
        <v>568.5</v>
      </c>
      <c r="D78" t="s">
        <v>549</v>
      </c>
      <c r="E78" t="s">
        <v>550</v>
      </c>
      <c r="F78">
        <v>5</v>
      </c>
      <c r="G78" t="s">
        <v>492</v>
      </c>
      <c r="H78">
        <v>1758837399.1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0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422</v>
      </c>
      <c r="AL78" t="s">
        <v>422</v>
      </c>
      <c r="AM78">
        <v>0</v>
      </c>
      <c r="AN78">
        <v>0</v>
      </c>
      <c r="AO78">
        <f>1-AM78/AN78</f>
        <v>0</v>
      </c>
      <c r="AP78">
        <v>0</v>
      </c>
      <c r="AQ78" t="s">
        <v>422</v>
      </c>
      <c r="AR78" t="s">
        <v>422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1.37</v>
      </c>
      <c r="CZ78">
        <v>0.5</v>
      </c>
      <c r="DA78" t="s">
        <v>423</v>
      </c>
      <c r="DB78">
        <v>2</v>
      </c>
      <c r="DC78">
        <v>1758837399.1</v>
      </c>
      <c r="DD78">
        <v>421.7716666666666</v>
      </c>
      <c r="DE78">
        <v>420.0163333333333</v>
      </c>
      <c r="DF78">
        <v>23.40372222222222</v>
      </c>
      <c r="DG78">
        <v>23.26816666666667</v>
      </c>
      <c r="DH78">
        <v>423.0911111111111</v>
      </c>
      <c r="DI78">
        <v>23.09195555555555</v>
      </c>
      <c r="DJ78">
        <v>500.0181111111111</v>
      </c>
      <c r="DK78">
        <v>90.58747777777778</v>
      </c>
      <c r="DL78">
        <v>0.06563487777777778</v>
      </c>
      <c r="DM78">
        <v>29.93791111111112</v>
      </c>
      <c r="DN78">
        <v>29.99835555555556</v>
      </c>
      <c r="DO78">
        <v>999.9000000000001</v>
      </c>
      <c r="DP78">
        <v>0</v>
      </c>
      <c r="DQ78">
        <v>0</v>
      </c>
      <c r="DR78">
        <v>10004.44444444445</v>
      </c>
      <c r="DS78">
        <v>0</v>
      </c>
      <c r="DT78">
        <v>3.09642</v>
      </c>
      <c r="DU78">
        <v>1.755417777777778</v>
      </c>
      <c r="DV78">
        <v>431.8794444444444</v>
      </c>
      <c r="DW78">
        <v>430.0222222222222</v>
      </c>
      <c r="DX78">
        <v>0.1355402222222222</v>
      </c>
      <c r="DY78">
        <v>420.0163333333333</v>
      </c>
      <c r="DZ78">
        <v>23.26816666666667</v>
      </c>
      <c r="EA78">
        <v>2.120083333333333</v>
      </c>
      <c r="EB78">
        <v>2.107803333333333</v>
      </c>
      <c r="EC78">
        <v>18.37088888888889</v>
      </c>
      <c r="ED78">
        <v>18.27828888888889</v>
      </c>
      <c r="EE78">
        <v>0.00500078</v>
      </c>
      <c r="EF78">
        <v>0</v>
      </c>
      <c r="EG78">
        <v>0</v>
      </c>
      <c r="EH78">
        <v>0</v>
      </c>
      <c r="EI78">
        <v>128.2222222222222</v>
      </c>
      <c r="EJ78">
        <v>0.00500078</v>
      </c>
      <c r="EK78">
        <v>-23.9</v>
      </c>
      <c r="EL78">
        <v>-1.655555555555555</v>
      </c>
      <c r="EM78">
        <v>34.92322222222222</v>
      </c>
      <c r="EN78">
        <v>38.49966666666666</v>
      </c>
      <c r="EO78">
        <v>36.49277777777777</v>
      </c>
      <c r="EP78">
        <v>38.65266666666667</v>
      </c>
      <c r="EQ78">
        <v>36.49966666666666</v>
      </c>
      <c r="ER78">
        <v>0</v>
      </c>
      <c r="ES78">
        <v>0</v>
      </c>
      <c r="ET78">
        <v>0</v>
      </c>
      <c r="EU78">
        <v>1758837397.5</v>
      </c>
      <c r="EV78">
        <v>0</v>
      </c>
      <c r="EW78">
        <v>128.9576923076923</v>
      </c>
      <c r="EX78">
        <v>-9.199999854910928</v>
      </c>
      <c r="EY78">
        <v>1.029060211537347</v>
      </c>
      <c r="EZ78">
        <v>-24.85</v>
      </c>
      <c r="FA78">
        <v>15</v>
      </c>
      <c r="FB78">
        <v>0</v>
      </c>
      <c r="FC78" t="s">
        <v>424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1.771370487804878</v>
      </c>
      <c r="FP78">
        <v>0.08296202090592403</v>
      </c>
      <c r="FQ78">
        <v>0.03881101779393413</v>
      </c>
      <c r="FR78">
        <v>1</v>
      </c>
      <c r="FS78">
        <v>128.5088235294118</v>
      </c>
      <c r="FT78">
        <v>0.2276547150983102</v>
      </c>
      <c r="FU78">
        <v>7.471095976261124</v>
      </c>
      <c r="FV78">
        <v>1</v>
      </c>
      <c r="FW78">
        <v>0.1533068780487805</v>
      </c>
      <c r="FX78">
        <v>-0.1832541533101045</v>
      </c>
      <c r="FY78">
        <v>0.02198400187075639</v>
      </c>
      <c r="FZ78">
        <v>0</v>
      </c>
      <c r="GA78">
        <v>2</v>
      </c>
      <c r="GB78">
        <v>3</v>
      </c>
      <c r="GC78" t="s">
        <v>435</v>
      </c>
      <c r="GD78">
        <v>3.10298</v>
      </c>
      <c r="GE78">
        <v>2.72378</v>
      </c>
      <c r="GF78">
        <v>0.0885937</v>
      </c>
      <c r="GG78">
        <v>0.0881609</v>
      </c>
      <c r="GH78">
        <v>0.106072</v>
      </c>
      <c r="GI78">
        <v>0.107039</v>
      </c>
      <c r="GJ78">
        <v>23820.5</v>
      </c>
      <c r="GK78">
        <v>21638.4</v>
      </c>
      <c r="GL78">
        <v>26699.4</v>
      </c>
      <c r="GM78">
        <v>23951.5</v>
      </c>
      <c r="GN78">
        <v>38187.2</v>
      </c>
      <c r="GO78">
        <v>31601.3</v>
      </c>
      <c r="GP78">
        <v>46622.4</v>
      </c>
      <c r="GQ78">
        <v>37877</v>
      </c>
      <c r="GR78">
        <v>1.8701</v>
      </c>
      <c r="GS78">
        <v>1.8794</v>
      </c>
      <c r="GT78">
        <v>0.0917539</v>
      </c>
      <c r="GU78">
        <v>0</v>
      </c>
      <c r="GV78">
        <v>28.5005</v>
      </c>
      <c r="GW78">
        <v>999.9</v>
      </c>
      <c r="GX78">
        <v>51.9</v>
      </c>
      <c r="GY78">
        <v>31.2</v>
      </c>
      <c r="GZ78">
        <v>26.1434</v>
      </c>
      <c r="HA78">
        <v>61.0237</v>
      </c>
      <c r="HB78">
        <v>19.0104</v>
      </c>
      <c r="HC78">
        <v>1</v>
      </c>
      <c r="HD78">
        <v>0.111659</v>
      </c>
      <c r="HE78">
        <v>-1.3665</v>
      </c>
      <c r="HF78">
        <v>20.2939</v>
      </c>
      <c r="HG78">
        <v>5.22103</v>
      </c>
      <c r="HH78">
        <v>11.98</v>
      </c>
      <c r="HI78">
        <v>4.96505</v>
      </c>
      <c r="HJ78">
        <v>3.27598</v>
      </c>
      <c r="HK78">
        <v>9999</v>
      </c>
      <c r="HL78">
        <v>9999</v>
      </c>
      <c r="HM78">
        <v>9999</v>
      </c>
      <c r="HN78">
        <v>8.300000000000001</v>
      </c>
      <c r="HO78">
        <v>1.86393</v>
      </c>
      <c r="HP78">
        <v>1.86005</v>
      </c>
      <c r="HQ78">
        <v>1.85837</v>
      </c>
      <c r="HR78">
        <v>1.85974</v>
      </c>
      <c r="HS78">
        <v>1.85987</v>
      </c>
      <c r="HT78">
        <v>1.85837</v>
      </c>
      <c r="HU78">
        <v>1.85744</v>
      </c>
      <c r="HV78">
        <v>1.85236</v>
      </c>
      <c r="HW78">
        <v>0</v>
      </c>
      <c r="HX78">
        <v>0</v>
      </c>
      <c r="HY78">
        <v>0</v>
      </c>
      <c r="HZ78">
        <v>0</v>
      </c>
      <c r="IA78" t="s">
        <v>426</v>
      </c>
      <c r="IB78" t="s">
        <v>427</v>
      </c>
      <c r="IC78" t="s">
        <v>428</v>
      </c>
      <c r="ID78" t="s">
        <v>428</v>
      </c>
      <c r="IE78" t="s">
        <v>428</v>
      </c>
      <c r="IF78" t="s">
        <v>428</v>
      </c>
      <c r="IG78">
        <v>0</v>
      </c>
      <c r="IH78">
        <v>100</v>
      </c>
      <c r="II78">
        <v>100</v>
      </c>
      <c r="IJ78">
        <v>-1.32</v>
      </c>
      <c r="IK78">
        <v>0.312</v>
      </c>
      <c r="IL78">
        <v>-1.085747647868322</v>
      </c>
      <c r="IM78">
        <v>-0.001141660950335919</v>
      </c>
      <c r="IN78">
        <v>1.556549255047457E-06</v>
      </c>
      <c r="IO78">
        <v>-3.845636065895205E-10</v>
      </c>
      <c r="IP78">
        <v>0.01562767363184709</v>
      </c>
      <c r="IQ78">
        <v>0.001629169780553792</v>
      </c>
      <c r="IR78">
        <v>0.0005448488767950686</v>
      </c>
      <c r="IS78">
        <v>-2.599574200195059E-06</v>
      </c>
      <c r="IT78">
        <v>2</v>
      </c>
      <c r="IU78">
        <v>2011</v>
      </c>
      <c r="IV78">
        <v>1</v>
      </c>
      <c r="IW78">
        <v>26</v>
      </c>
      <c r="IX78">
        <v>197463.3</v>
      </c>
      <c r="IY78">
        <v>197463.5</v>
      </c>
      <c r="IZ78">
        <v>1.14014</v>
      </c>
      <c r="JA78">
        <v>2.61963</v>
      </c>
      <c r="JB78">
        <v>1.49658</v>
      </c>
      <c r="JC78">
        <v>2.35229</v>
      </c>
      <c r="JD78">
        <v>1.54907</v>
      </c>
      <c r="JE78">
        <v>2.47803</v>
      </c>
      <c r="JF78">
        <v>35.7544</v>
      </c>
      <c r="JG78">
        <v>24.2013</v>
      </c>
      <c r="JH78">
        <v>18</v>
      </c>
      <c r="JI78">
        <v>481.932</v>
      </c>
      <c r="JJ78">
        <v>503.029</v>
      </c>
      <c r="JK78">
        <v>30.3951</v>
      </c>
      <c r="JL78">
        <v>28.729</v>
      </c>
      <c r="JM78">
        <v>30</v>
      </c>
      <c r="JN78">
        <v>28.988</v>
      </c>
      <c r="JO78">
        <v>28.9943</v>
      </c>
      <c r="JP78">
        <v>22.9343</v>
      </c>
      <c r="JQ78">
        <v>15.0823</v>
      </c>
      <c r="JR78">
        <v>100</v>
      </c>
      <c r="JS78">
        <v>30.4018</v>
      </c>
      <c r="JT78">
        <v>420</v>
      </c>
      <c r="JU78">
        <v>23.2773</v>
      </c>
      <c r="JV78">
        <v>101.937</v>
      </c>
      <c r="JW78">
        <v>91.361</v>
      </c>
    </row>
    <row r="79" spans="1:283">
      <c r="A79">
        <v>61</v>
      </c>
      <c r="B79">
        <v>1758837726.1</v>
      </c>
      <c r="C79">
        <v>892.5</v>
      </c>
      <c r="D79" t="s">
        <v>551</v>
      </c>
      <c r="E79" t="s">
        <v>552</v>
      </c>
      <c r="F79">
        <v>5</v>
      </c>
      <c r="G79" t="s">
        <v>553</v>
      </c>
      <c r="H79">
        <v>1758837723.1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422</v>
      </c>
      <c r="AL79" t="s">
        <v>422</v>
      </c>
      <c r="AM79">
        <v>0</v>
      </c>
      <c r="AN79">
        <v>0</v>
      </c>
      <c r="AO79">
        <f>1-AM79/AN79</f>
        <v>0</v>
      </c>
      <c r="AP79">
        <v>0</v>
      </c>
      <c r="AQ79" t="s">
        <v>422</v>
      </c>
      <c r="AR79" t="s">
        <v>422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5.9</v>
      </c>
      <c r="CZ79">
        <v>0.5</v>
      </c>
      <c r="DA79" t="s">
        <v>423</v>
      </c>
      <c r="DB79">
        <v>2</v>
      </c>
      <c r="DC79">
        <v>1758837723.1</v>
      </c>
      <c r="DD79">
        <v>422.7901818181818</v>
      </c>
      <c r="DE79">
        <v>420.0298181818182</v>
      </c>
      <c r="DF79">
        <v>23.92898181818182</v>
      </c>
      <c r="DG79">
        <v>23.6206</v>
      </c>
      <c r="DH79">
        <v>424.1095454545455</v>
      </c>
      <c r="DI79">
        <v>23.60548181818182</v>
      </c>
      <c r="DJ79">
        <v>500.0189090909091</v>
      </c>
      <c r="DK79">
        <v>90.58198181818183</v>
      </c>
      <c r="DL79">
        <v>0.06767074545454545</v>
      </c>
      <c r="DM79">
        <v>30.31100909090909</v>
      </c>
      <c r="DN79">
        <v>30.00492727272727</v>
      </c>
      <c r="DO79">
        <v>999.9</v>
      </c>
      <c r="DP79">
        <v>0</v>
      </c>
      <c r="DQ79">
        <v>0</v>
      </c>
      <c r="DR79">
        <v>9999.551818181819</v>
      </c>
      <c r="DS79">
        <v>0</v>
      </c>
      <c r="DT79">
        <v>3.27856</v>
      </c>
      <c r="DU79">
        <v>2.760281818181817</v>
      </c>
      <c r="DV79">
        <v>433.155090909091</v>
      </c>
      <c r="DW79">
        <v>430.1913636363637</v>
      </c>
      <c r="DX79">
        <v>0.3083797272727273</v>
      </c>
      <c r="DY79">
        <v>420.0298181818182</v>
      </c>
      <c r="DZ79">
        <v>23.6206</v>
      </c>
      <c r="EA79">
        <v>2.167534545454546</v>
      </c>
      <c r="EB79">
        <v>2.139601818181818</v>
      </c>
      <c r="EC79">
        <v>18.72436363636364</v>
      </c>
      <c r="ED79">
        <v>18.5171</v>
      </c>
      <c r="EE79">
        <v>0.005000779999999999</v>
      </c>
      <c r="EF79">
        <v>0</v>
      </c>
      <c r="EG79">
        <v>0</v>
      </c>
      <c r="EH79">
        <v>0</v>
      </c>
      <c r="EI79">
        <v>844.3363636363636</v>
      </c>
      <c r="EJ79">
        <v>0.005000779999999999</v>
      </c>
      <c r="EK79">
        <v>-21.60909090909091</v>
      </c>
      <c r="EL79">
        <v>-1.327272727272727</v>
      </c>
      <c r="EM79">
        <v>34.88618181818183</v>
      </c>
      <c r="EN79">
        <v>38.10209090909091</v>
      </c>
      <c r="EO79">
        <v>36.47136363636363</v>
      </c>
      <c r="EP79">
        <v>38.19309090909091</v>
      </c>
      <c r="EQ79">
        <v>37.13045454545455</v>
      </c>
      <c r="ER79">
        <v>0</v>
      </c>
      <c r="ES79">
        <v>0</v>
      </c>
      <c r="ET79">
        <v>0</v>
      </c>
      <c r="EU79">
        <v>1758837721.5</v>
      </c>
      <c r="EV79">
        <v>0</v>
      </c>
      <c r="EW79">
        <v>841.8999999999999</v>
      </c>
      <c r="EX79">
        <v>13.33333314495574</v>
      </c>
      <c r="EY79">
        <v>-10.54700805645862</v>
      </c>
      <c r="EZ79">
        <v>-21.15</v>
      </c>
      <c r="FA79">
        <v>15</v>
      </c>
      <c r="FB79">
        <v>0</v>
      </c>
      <c r="FC79" t="s">
        <v>424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2.77789125</v>
      </c>
      <c r="FP79">
        <v>-0.06390990619137188</v>
      </c>
      <c r="FQ79">
        <v>0.02514445775787382</v>
      </c>
      <c r="FR79">
        <v>1</v>
      </c>
      <c r="FS79">
        <v>842.3176470588236</v>
      </c>
      <c r="FT79">
        <v>-2.899923835213452</v>
      </c>
      <c r="FU79">
        <v>6.02760661643503</v>
      </c>
      <c r="FV79">
        <v>0</v>
      </c>
      <c r="FW79">
        <v>0.301716025</v>
      </c>
      <c r="FX79">
        <v>0.002542975609755251</v>
      </c>
      <c r="FY79">
        <v>0.01144711446061298</v>
      </c>
      <c r="FZ79">
        <v>1</v>
      </c>
      <c r="GA79">
        <v>2</v>
      </c>
      <c r="GB79">
        <v>3</v>
      </c>
      <c r="GC79" t="s">
        <v>435</v>
      </c>
      <c r="GD79">
        <v>3.1031</v>
      </c>
      <c r="GE79">
        <v>2.72572</v>
      </c>
      <c r="GF79">
        <v>0.0887756</v>
      </c>
      <c r="GG79">
        <v>0.0881837</v>
      </c>
      <c r="GH79">
        <v>0.107712</v>
      </c>
      <c r="GI79">
        <v>0.10818</v>
      </c>
      <c r="GJ79">
        <v>23815.8</v>
      </c>
      <c r="GK79">
        <v>21629.3</v>
      </c>
      <c r="GL79">
        <v>26699.3</v>
      </c>
      <c r="GM79">
        <v>23941.8</v>
      </c>
      <c r="GN79">
        <v>38116</v>
      </c>
      <c r="GO79">
        <v>31545</v>
      </c>
      <c r="GP79">
        <v>46622.1</v>
      </c>
      <c r="GQ79">
        <v>37858.3</v>
      </c>
      <c r="GR79">
        <v>1.87132</v>
      </c>
      <c r="GS79">
        <v>1.8792</v>
      </c>
      <c r="GT79">
        <v>0.0861287</v>
      </c>
      <c r="GU79">
        <v>0</v>
      </c>
      <c r="GV79">
        <v>28.5966</v>
      </c>
      <c r="GW79">
        <v>999.9</v>
      </c>
      <c r="GX79">
        <v>51.7</v>
      </c>
      <c r="GY79">
        <v>31.1</v>
      </c>
      <c r="GZ79">
        <v>25.8967</v>
      </c>
      <c r="HA79">
        <v>61.2637</v>
      </c>
      <c r="HB79">
        <v>18.9663</v>
      </c>
      <c r="HC79">
        <v>1</v>
      </c>
      <c r="HD79">
        <v>0.108224</v>
      </c>
      <c r="HE79">
        <v>-1.47006</v>
      </c>
      <c r="HF79">
        <v>20.291</v>
      </c>
      <c r="HG79">
        <v>5.22163</v>
      </c>
      <c r="HH79">
        <v>11.98</v>
      </c>
      <c r="HI79">
        <v>4.96525</v>
      </c>
      <c r="HJ79">
        <v>3.27598</v>
      </c>
      <c r="HK79">
        <v>9999</v>
      </c>
      <c r="HL79">
        <v>9999</v>
      </c>
      <c r="HM79">
        <v>9999</v>
      </c>
      <c r="HN79">
        <v>8.4</v>
      </c>
      <c r="HO79">
        <v>1.86394</v>
      </c>
      <c r="HP79">
        <v>1.86005</v>
      </c>
      <c r="HQ79">
        <v>1.85837</v>
      </c>
      <c r="HR79">
        <v>1.85974</v>
      </c>
      <c r="HS79">
        <v>1.85983</v>
      </c>
      <c r="HT79">
        <v>1.85837</v>
      </c>
      <c r="HU79">
        <v>1.85745</v>
      </c>
      <c r="HV79">
        <v>1.85232</v>
      </c>
      <c r="HW79">
        <v>0</v>
      </c>
      <c r="HX79">
        <v>0</v>
      </c>
      <c r="HY79">
        <v>0</v>
      </c>
      <c r="HZ79">
        <v>0</v>
      </c>
      <c r="IA79" t="s">
        <v>426</v>
      </c>
      <c r="IB79" t="s">
        <v>427</v>
      </c>
      <c r="IC79" t="s">
        <v>428</v>
      </c>
      <c r="ID79" t="s">
        <v>428</v>
      </c>
      <c r="IE79" t="s">
        <v>428</v>
      </c>
      <c r="IF79" t="s">
        <v>428</v>
      </c>
      <c r="IG79">
        <v>0</v>
      </c>
      <c r="IH79">
        <v>100</v>
      </c>
      <c r="II79">
        <v>100</v>
      </c>
      <c r="IJ79">
        <v>-1.319</v>
      </c>
      <c r="IK79">
        <v>0.3235</v>
      </c>
      <c r="IL79">
        <v>-1.085747647868322</v>
      </c>
      <c r="IM79">
        <v>-0.001141660950335919</v>
      </c>
      <c r="IN79">
        <v>1.556549255047457E-06</v>
      </c>
      <c r="IO79">
        <v>-3.845636065895205E-10</v>
      </c>
      <c r="IP79">
        <v>0.01562767363184709</v>
      </c>
      <c r="IQ79">
        <v>0.001629169780553792</v>
      </c>
      <c r="IR79">
        <v>0.0005448488767950686</v>
      </c>
      <c r="IS79">
        <v>-2.599574200195059E-06</v>
      </c>
      <c r="IT79">
        <v>2</v>
      </c>
      <c r="IU79">
        <v>2011</v>
      </c>
      <c r="IV79">
        <v>1</v>
      </c>
      <c r="IW79">
        <v>26</v>
      </c>
      <c r="IX79">
        <v>197468.7</v>
      </c>
      <c r="IY79">
        <v>197468.9</v>
      </c>
      <c r="IZ79">
        <v>1.1438</v>
      </c>
      <c r="JA79">
        <v>2.62085</v>
      </c>
      <c r="JB79">
        <v>1.49658</v>
      </c>
      <c r="JC79">
        <v>2.35107</v>
      </c>
      <c r="JD79">
        <v>1.54907</v>
      </c>
      <c r="JE79">
        <v>2.45117</v>
      </c>
      <c r="JF79">
        <v>35.8944</v>
      </c>
      <c r="JG79">
        <v>24.1926</v>
      </c>
      <c r="JH79">
        <v>18</v>
      </c>
      <c r="JI79">
        <v>482.032</v>
      </c>
      <c r="JJ79">
        <v>502.114</v>
      </c>
      <c r="JK79">
        <v>30.7627</v>
      </c>
      <c r="JL79">
        <v>28.6854</v>
      </c>
      <c r="JM79">
        <v>30.0001</v>
      </c>
      <c r="JN79">
        <v>28.9066</v>
      </c>
      <c r="JO79">
        <v>28.9028</v>
      </c>
      <c r="JP79">
        <v>22.9925</v>
      </c>
      <c r="JQ79">
        <v>11.9558</v>
      </c>
      <c r="JR79">
        <v>100</v>
      </c>
      <c r="JS79">
        <v>30.7613</v>
      </c>
      <c r="JT79">
        <v>420</v>
      </c>
      <c r="JU79">
        <v>23.6599</v>
      </c>
      <c r="JV79">
        <v>101.936</v>
      </c>
      <c r="JW79">
        <v>91.319</v>
      </c>
    </row>
    <row r="80" spans="1:283">
      <c r="A80">
        <v>62</v>
      </c>
      <c r="B80">
        <v>1758837728.1</v>
      </c>
      <c r="C80">
        <v>894.5</v>
      </c>
      <c r="D80" t="s">
        <v>554</v>
      </c>
      <c r="E80" t="s">
        <v>555</v>
      </c>
      <c r="F80">
        <v>5</v>
      </c>
      <c r="G80" t="s">
        <v>553</v>
      </c>
      <c r="H80">
        <v>1758837725.266667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422</v>
      </c>
      <c r="AL80" t="s">
        <v>422</v>
      </c>
      <c r="AM80">
        <v>0</v>
      </c>
      <c r="AN80">
        <v>0</v>
      </c>
      <c r="AO80">
        <f>1-AM80/AN80</f>
        <v>0</v>
      </c>
      <c r="AP80">
        <v>0</v>
      </c>
      <c r="AQ80" t="s">
        <v>422</v>
      </c>
      <c r="AR80" t="s">
        <v>422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5.9</v>
      </c>
      <c r="CZ80">
        <v>0.5</v>
      </c>
      <c r="DA80" t="s">
        <v>423</v>
      </c>
      <c r="DB80">
        <v>2</v>
      </c>
      <c r="DC80">
        <v>1758837725.266667</v>
      </c>
      <c r="DD80">
        <v>422.8036666666667</v>
      </c>
      <c r="DE80">
        <v>420.0593333333334</v>
      </c>
      <c r="DF80">
        <v>23.92981111111111</v>
      </c>
      <c r="DG80">
        <v>23.61852222222222</v>
      </c>
      <c r="DH80">
        <v>424.1228888888888</v>
      </c>
      <c r="DI80">
        <v>23.60628888888889</v>
      </c>
      <c r="DJ80">
        <v>500.0217777777777</v>
      </c>
      <c r="DK80">
        <v>90.58352222222223</v>
      </c>
      <c r="DL80">
        <v>0.06759781111111111</v>
      </c>
      <c r="DM80">
        <v>30.31166666666667</v>
      </c>
      <c r="DN80">
        <v>30.00358888888889</v>
      </c>
      <c r="DO80">
        <v>999.9000000000001</v>
      </c>
      <c r="DP80">
        <v>0</v>
      </c>
      <c r="DQ80">
        <v>0</v>
      </c>
      <c r="DR80">
        <v>9999.941111111109</v>
      </c>
      <c r="DS80">
        <v>0</v>
      </c>
      <c r="DT80">
        <v>3.27856</v>
      </c>
      <c r="DU80">
        <v>2.744384444444445</v>
      </c>
      <c r="DV80">
        <v>433.1694444444444</v>
      </c>
      <c r="DW80">
        <v>430.2206666666667</v>
      </c>
      <c r="DX80">
        <v>0.3112944444444445</v>
      </c>
      <c r="DY80">
        <v>420.0593333333334</v>
      </c>
      <c r="DZ80">
        <v>23.61852222222222</v>
      </c>
      <c r="EA80">
        <v>2.167646666666667</v>
      </c>
      <c r="EB80">
        <v>2.139447777777778</v>
      </c>
      <c r="EC80">
        <v>18.72517777777777</v>
      </c>
      <c r="ED80">
        <v>18.51596666666667</v>
      </c>
      <c r="EE80">
        <v>0.00500078</v>
      </c>
      <c r="EF80">
        <v>0</v>
      </c>
      <c r="EG80">
        <v>0</v>
      </c>
      <c r="EH80">
        <v>0</v>
      </c>
      <c r="EI80">
        <v>847.4333333333333</v>
      </c>
      <c r="EJ80">
        <v>0.00500078</v>
      </c>
      <c r="EK80">
        <v>-21.17777777777778</v>
      </c>
      <c r="EL80">
        <v>-1.4</v>
      </c>
      <c r="EM80">
        <v>34.91644444444444</v>
      </c>
      <c r="EN80">
        <v>38.10400000000001</v>
      </c>
      <c r="EO80">
        <v>36.49277777777777</v>
      </c>
      <c r="EP80">
        <v>38.18044444444445</v>
      </c>
      <c r="EQ80">
        <v>37.20099999999999</v>
      </c>
      <c r="ER80">
        <v>0</v>
      </c>
      <c r="ES80">
        <v>0</v>
      </c>
      <c r="ET80">
        <v>0</v>
      </c>
      <c r="EU80">
        <v>1758837723.3</v>
      </c>
      <c r="EV80">
        <v>0</v>
      </c>
      <c r="EW80">
        <v>843.1360000000001</v>
      </c>
      <c r="EX80">
        <v>19.26153834251595</v>
      </c>
      <c r="EY80">
        <v>-14.68461474786843</v>
      </c>
      <c r="EZ80">
        <v>-21.304</v>
      </c>
      <c r="FA80">
        <v>15</v>
      </c>
      <c r="FB80">
        <v>0</v>
      </c>
      <c r="FC80" t="s">
        <v>424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2.772749268292683</v>
      </c>
      <c r="FP80">
        <v>-0.1143769337979048</v>
      </c>
      <c r="FQ80">
        <v>0.02893786070861899</v>
      </c>
      <c r="FR80">
        <v>1</v>
      </c>
      <c r="FS80">
        <v>842.4676470588234</v>
      </c>
      <c r="FT80">
        <v>12.77158119881211</v>
      </c>
      <c r="FU80">
        <v>5.945374899782344</v>
      </c>
      <c r="FV80">
        <v>0</v>
      </c>
      <c r="FW80">
        <v>0.3008891707317073</v>
      </c>
      <c r="FX80">
        <v>0.06726742160278823</v>
      </c>
      <c r="FY80">
        <v>0.009591457710881655</v>
      </c>
      <c r="FZ80">
        <v>1</v>
      </c>
      <c r="GA80">
        <v>2</v>
      </c>
      <c r="GB80">
        <v>3</v>
      </c>
      <c r="GC80" t="s">
        <v>435</v>
      </c>
      <c r="GD80">
        <v>3.10309</v>
      </c>
      <c r="GE80">
        <v>2.72557</v>
      </c>
      <c r="GF80">
        <v>0.0887809</v>
      </c>
      <c r="GG80">
        <v>0.08817560000000001</v>
      </c>
      <c r="GH80">
        <v>0.107713</v>
      </c>
      <c r="GI80">
        <v>0.108176</v>
      </c>
      <c r="GJ80">
        <v>23815.5</v>
      </c>
      <c r="GK80">
        <v>21629.4</v>
      </c>
      <c r="GL80">
        <v>26699.1</v>
      </c>
      <c r="GM80">
        <v>23941.7</v>
      </c>
      <c r="GN80">
        <v>38115.9</v>
      </c>
      <c r="GO80">
        <v>31545.1</v>
      </c>
      <c r="GP80">
        <v>46622.1</v>
      </c>
      <c r="GQ80">
        <v>37858.2</v>
      </c>
      <c r="GR80">
        <v>1.87135</v>
      </c>
      <c r="GS80">
        <v>1.879</v>
      </c>
      <c r="GT80">
        <v>0.08638949999999999</v>
      </c>
      <c r="GU80">
        <v>0</v>
      </c>
      <c r="GV80">
        <v>28.5954</v>
      </c>
      <c r="GW80">
        <v>999.9</v>
      </c>
      <c r="GX80">
        <v>51.7</v>
      </c>
      <c r="GY80">
        <v>31.1</v>
      </c>
      <c r="GZ80">
        <v>25.898</v>
      </c>
      <c r="HA80">
        <v>61.5437</v>
      </c>
      <c r="HB80">
        <v>19.0825</v>
      </c>
      <c r="HC80">
        <v>1</v>
      </c>
      <c r="HD80">
        <v>0.108125</v>
      </c>
      <c r="HE80">
        <v>-1.46043</v>
      </c>
      <c r="HF80">
        <v>20.2912</v>
      </c>
      <c r="HG80">
        <v>5.22148</v>
      </c>
      <c r="HH80">
        <v>11.98</v>
      </c>
      <c r="HI80">
        <v>4.9653</v>
      </c>
      <c r="HJ80">
        <v>3.276</v>
      </c>
      <c r="HK80">
        <v>9999</v>
      </c>
      <c r="HL80">
        <v>9999</v>
      </c>
      <c r="HM80">
        <v>9999</v>
      </c>
      <c r="HN80">
        <v>8.4</v>
      </c>
      <c r="HO80">
        <v>1.86391</v>
      </c>
      <c r="HP80">
        <v>1.86005</v>
      </c>
      <c r="HQ80">
        <v>1.85837</v>
      </c>
      <c r="HR80">
        <v>1.85974</v>
      </c>
      <c r="HS80">
        <v>1.85982</v>
      </c>
      <c r="HT80">
        <v>1.85837</v>
      </c>
      <c r="HU80">
        <v>1.85745</v>
      </c>
      <c r="HV80">
        <v>1.85234</v>
      </c>
      <c r="HW80">
        <v>0</v>
      </c>
      <c r="HX80">
        <v>0</v>
      </c>
      <c r="HY80">
        <v>0</v>
      </c>
      <c r="HZ80">
        <v>0</v>
      </c>
      <c r="IA80" t="s">
        <v>426</v>
      </c>
      <c r="IB80" t="s">
        <v>427</v>
      </c>
      <c r="IC80" t="s">
        <v>428</v>
      </c>
      <c r="ID80" t="s">
        <v>428</v>
      </c>
      <c r="IE80" t="s">
        <v>428</v>
      </c>
      <c r="IF80" t="s">
        <v>428</v>
      </c>
      <c r="IG80">
        <v>0</v>
      </c>
      <c r="IH80">
        <v>100</v>
      </c>
      <c r="II80">
        <v>100</v>
      </c>
      <c r="IJ80">
        <v>-1.319</v>
      </c>
      <c r="IK80">
        <v>0.3235</v>
      </c>
      <c r="IL80">
        <v>-1.085747647868322</v>
      </c>
      <c r="IM80">
        <v>-0.001141660950335919</v>
      </c>
      <c r="IN80">
        <v>1.556549255047457E-06</v>
      </c>
      <c r="IO80">
        <v>-3.845636065895205E-10</v>
      </c>
      <c r="IP80">
        <v>0.01562767363184709</v>
      </c>
      <c r="IQ80">
        <v>0.001629169780553792</v>
      </c>
      <c r="IR80">
        <v>0.0005448488767950686</v>
      </c>
      <c r="IS80">
        <v>-2.599574200195059E-06</v>
      </c>
      <c r="IT80">
        <v>2</v>
      </c>
      <c r="IU80">
        <v>2011</v>
      </c>
      <c r="IV80">
        <v>1</v>
      </c>
      <c r="IW80">
        <v>26</v>
      </c>
      <c r="IX80">
        <v>197468.7</v>
      </c>
      <c r="IY80">
        <v>197468.9</v>
      </c>
      <c r="IZ80">
        <v>1.1438</v>
      </c>
      <c r="JA80">
        <v>2.62207</v>
      </c>
      <c r="JB80">
        <v>1.49658</v>
      </c>
      <c r="JC80">
        <v>2.35107</v>
      </c>
      <c r="JD80">
        <v>1.54907</v>
      </c>
      <c r="JE80">
        <v>2.48413</v>
      </c>
      <c r="JF80">
        <v>35.8944</v>
      </c>
      <c r="JG80">
        <v>24.2013</v>
      </c>
      <c r="JH80">
        <v>18</v>
      </c>
      <c r="JI80">
        <v>482.046</v>
      </c>
      <c r="JJ80">
        <v>501.979</v>
      </c>
      <c r="JK80">
        <v>30.7635</v>
      </c>
      <c r="JL80">
        <v>28.6854</v>
      </c>
      <c r="JM80">
        <v>30.0001</v>
      </c>
      <c r="JN80">
        <v>28.9066</v>
      </c>
      <c r="JO80">
        <v>28.9027</v>
      </c>
      <c r="JP80">
        <v>22.9933</v>
      </c>
      <c r="JQ80">
        <v>11.9558</v>
      </c>
      <c r="JR80">
        <v>100</v>
      </c>
      <c r="JS80">
        <v>30.7591</v>
      </c>
      <c r="JT80">
        <v>420</v>
      </c>
      <c r="JU80">
        <v>23.6599</v>
      </c>
      <c r="JV80">
        <v>101.936</v>
      </c>
      <c r="JW80">
        <v>91.31870000000001</v>
      </c>
    </row>
    <row r="81" spans="1:283">
      <c r="A81">
        <v>63</v>
      </c>
      <c r="B81">
        <v>1758837730.1</v>
      </c>
      <c r="C81">
        <v>896.5</v>
      </c>
      <c r="D81" t="s">
        <v>556</v>
      </c>
      <c r="E81" t="s">
        <v>557</v>
      </c>
      <c r="F81">
        <v>5</v>
      </c>
      <c r="G81" t="s">
        <v>553</v>
      </c>
      <c r="H81">
        <v>1758837727.4125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422</v>
      </c>
      <c r="AL81" t="s">
        <v>422</v>
      </c>
      <c r="AM81">
        <v>0</v>
      </c>
      <c r="AN81">
        <v>0</v>
      </c>
      <c r="AO81">
        <f>1-AM81/AN81</f>
        <v>0</v>
      </c>
      <c r="AP81">
        <v>0</v>
      </c>
      <c r="AQ81" t="s">
        <v>422</v>
      </c>
      <c r="AR81" t="s">
        <v>422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5.9</v>
      </c>
      <c r="CZ81">
        <v>0.5</v>
      </c>
      <c r="DA81" t="s">
        <v>423</v>
      </c>
      <c r="DB81">
        <v>2</v>
      </c>
      <c r="DC81">
        <v>1758837727.4125</v>
      </c>
      <c r="DD81">
        <v>422.803375</v>
      </c>
      <c r="DE81">
        <v>420.0555</v>
      </c>
      <c r="DF81">
        <v>23.9298</v>
      </c>
      <c r="DG81">
        <v>23.6162875</v>
      </c>
      <c r="DH81">
        <v>424.1225</v>
      </c>
      <c r="DI81">
        <v>23.606275</v>
      </c>
      <c r="DJ81">
        <v>500.0070000000001</v>
      </c>
      <c r="DK81">
        <v>90.58483749999999</v>
      </c>
      <c r="DL81">
        <v>0.06747349999999999</v>
      </c>
      <c r="DM81">
        <v>30.3119</v>
      </c>
      <c r="DN81">
        <v>30.00285</v>
      </c>
      <c r="DO81">
        <v>999.9</v>
      </c>
      <c r="DP81">
        <v>0</v>
      </c>
      <c r="DQ81">
        <v>0</v>
      </c>
      <c r="DR81">
        <v>10005.245</v>
      </c>
      <c r="DS81">
        <v>0</v>
      </c>
      <c r="DT81">
        <v>3.27856</v>
      </c>
      <c r="DU81">
        <v>2.747815</v>
      </c>
      <c r="DV81">
        <v>433.16925</v>
      </c>
      <c r="DW81">
        <v>430.216</v>
      </c>
      <c r="DX81">
        <v>0.3135043750000001</v>
      </c>
      <c r="DY81">
        <v>420.0555</v>
      </c>
      <c r="DZ81">
        <v>23.6162875</v>
      </c>
      <c r="EA81">
        <v>2.16767625</v>
      </c>
      <c r="EB81">
        <v>2.139275</v>
      </c>
      <c r="EC81">
        <v>18.7254</v>
      </c>
      <c r="ED81">
        <v>18.5147</v>
      </c>
      <c r="EE81">
        <v>0.00500078</v>
      </c>
      <c r="EF81">
        <v>0</v>
      </c>
      <c r="EG81">
        <v>0</v>
      </c>
      <c r="EH81">
        <v>0</v>
      </c>
      <c r="EI81">
        <v>847.4875</v>
      </c>
      <c r="EJ81">
        <v>0.00500078</v>
      </c>
      <c r="EK81">
        <v>-22.15</v>
      </c>
      <c r="EL81">
        <v>-1.55</v>
      </c>
      <c r="EM81">
        <v>34.882375</v>
      </c>
      <c r="EN81">
        <v>38.10925</v>
      </c>
      <c r="EO81">
        <v>36.492</v>
      </c>
      <c r="EP81">
        <v>38.19525</v>
      </c>
      <c r="EQ81">
        <v>37.171375</v>
      </c>
      <c r="ER81">
        <v>0</v>
      </c>
      <c r="ES81">
        <v>0</v>
      </c>
      <c r="ET81">
        <v>0</v>
      </c>
      <c r="EU81">
        <v>1758837725.7</v>
      </c>
      <c r="EV81">
        <v>0</v>
      </c>
      <c r="EW81">
        <v>842.8679999999999</v>
      </c>
      <c r="EX81">
        <v>31.97692264349068</v>
      </c>
      <c r="EY81">
        <v>-24.25384570085083</v>
      </c>
      <c r="EZ81">
        <v>-22.356</v>
      </c>
      <c r="FA81">
        <v>15</v>
      </c>
      <c r="FB81">
        <v>0</v>
      </c>
      <c r="FC81" t="s">
        <v>424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2.774033</v>
      </c>
      <c r="FP81">
        <v>-0.139262363977486</v>
      </c>
      <c r="FQ81">
        <v>0.02909695810561649</v>
      </c>
      <c r="FR81">
        <v>1</v>
      </c>
      <c r="FS81">
        <v>842.6705882352941</v>
      </c>
      <c r="FT81">
        <v>10.76241388449506</v>
      </c>
      <c r="FU81">
        <v>5.918491928929426</v>
      </c>
      <c r="FV81">
        <v>0</v>
      </c>
      <c r="FW81">
        <v>0.30127365</v>
      </c>
      <c r="FX81">
        <v>0.1004140637898685</v>
      </c>
      <c r="FY81">
        <v>0.009959298724182341</v>
      </c>
      <c r="FZ81">
        <v>0</v>
      </c>
      <c r="GA81">
        <v>1</v>
      </c>
      <c r="GB81">
        <v>3</v>
      </c>
      <c r="GC81" t="s">
        <v>425</v>
      </c>
      <c r="GD81">
        <v>3.1029</v>
      </c>
      <c r="GE81">
        <v>2.72556</v>
      </c>
      <c r="GF81">
        <v>0.08877549999999999</v>
      </c>
      <c r="GG81">
        <v>0.0881753</v>
      </c>
      <c r="GH81">
        <v>0.107714</v>
      </c>
      <c r="GI81">
        <v>0.108171</v>
      </c>
      <c r="GJ81">
        <v>23815.6</v>
      </c>
      <c r="GK81">
        <v>21629.3</v>
      </c>
      <c r="GL81">
        <v>26699.1</v>
      </c>
      <c r="GM81">
        <v>23941.7</v>
      </c>
      <c r="GN81">
        <v>38115.9</v>
      </c>
      <c r="GO81">
        <v>31545.2</v>
      </c>
      <c r="GP81">
        <v>46622.1</v>
      </c>
      <c r="GQ81">
        <v>37858.1</v>
      </c>
      <c r="GR81">
        <v>1.87108</v>
      </c>
      <c r="GS81">
        <v>1.87927</v>
      </c>
      <c r="GT81">
        <v>0.0866503</v>
      </c>
      <c r="GU81">
        <v>0</v>
      </c>
      <c r="GV81">
        <v>28.5951</v>
      </c>
      <c r="GW81">
        <v>999.9</v>
      </c>
      <c r="GX81">
        <v>51.7</v>
      </c>
      <c r="GY81">
        <v>31.1</v>
      </c>
      <c r="GZ81">
        <v>25.8958</v>
      </c>
      <c r="HA81">
        <v>61.1937</v>
      </c>
      <c r="HB81">
        <v>19.1907</v>
      </c>
      <c r="HC81">
        <v>1</v>
      </c>
      <c r="HD81">
        <v>0.108178</v>
      </c>
      <c r="HE81">
        <v>-1.45218</v>
      </c>
      <c r="HF81">
        <v>20.2913</v>
      </c>
      <c r="HG81">
        <v>5.22163</v>
      </c>
      <c r="HH81">
        <v>11.98</v>
      </c>
      <c r="HI81">
        <v>4.96525</v>
      </c>
      <c r="HJ81">
        <v>3.27598</v>
      </c>
      <c r="HK81">
        <v>9999</v>
      </c>
      <c r="HL81">
        <v>9999</v>
      </c>
      <c r="HM81">
        <v>9999</v>
      </c>
      <c r="HN81">
        <v>8.4</v>
      </c>
      <c r="HO81">
        <v>1.86388</v>
      </c>
      <c r="HP81">
        <v>1.86005</v>
      </c>
      <c r="HQ81">
        <v>1.85837</v>
      </c>
      <c r="HR81">
        <v>1.85974</v>
      </c>
      <c r="HS81">
        <v>1.85982</v>
      </c>
      <c r="HT81">
        <v>1.85837</v>
      </c>
      <c r="HU81">
        <v>1.85743</v>
      </c>
      <c r="HV81">
        <v>1.85234</v>
      </c>
      <c r="HW81">
        <v>0</v>
      </c>
      <c r="HX81">
        <v>0</v>
      </c>
      <c r="HY81">
        <v>0</v>
      </c>
      <c r="HZ81">
        <v>0</v>
      </c>
      <c r="IA81" t="s">
        <v>426</v>
      </c>
      <c r="IB81" t="s">
        <v>427</v>
      </c>
      <c r="IC81" t="s">
        <v>428</v>
      </c>
      <c r="ID81" t="s">
        <v>428</v>
      </c>
      <c r="IE81" t="s">
        <v>428</v>
      </c>
      <c r="IF81" t="s">
        <v>428</v>
      </c>
      <c r="IG81">
        <v>0</v>
      </c>
      <c r="IH81">
        <v>100</v>
      </c>
      <c r="II81">
        <v>100</v>
      </c>
      <c r="IJ81">
        <v>-1.319</v>
      </c>
      <c r="IK81">
        <v>0.3236</v>
      </c>
      <c r="IL81">
        <v>-1.085747647868322</v>
      </c>
      <c r="IM81">
        <v>-0.001141660950335919</v>
      </c>
      <c r="IN81">
        <v>1.556549255047457E-06</v>
      </c>
      <c r="IO81">
        <v>-3.845636065895205E-10</v>
      </c>
      <c r="IP81">
        <v>0.01562767363184709</v>
      </c>
      <c r="IQ81">
        <v>0.001629169780553792</v>
      </c>
      <c r="IR81">
        <v>0.0005448488767950686</v>
      </c>
      <c r="IS81">
        <v>-2.599574200195059E-06</v>
      </c>
      <c r="IT81">
        <v>2</v>
      </c>
      <c r="IU81">
        <v>2011</v>
      </c>
      <c r="IV81">
        <v>1</v>
      </c>
      <c r="IW81">
        <v>26</v>
      </c>
      <c r="IX81">
        <v>197468.7</v>
      </c>
      <c r="IY81">
        <v>197468.9</v>
      </c>
      <c r="IZ81">
        <v>1.1438</v>
      </c>
      <c r="JA81">
        <v>2.62939</v>
      </c>
      <c r="JB81">
        <v>1.49658</v>
      </c>
      <c r="JC81">
        <v>2.35107</v>
      </c>
      <c r="JD81">
        <v>1.54907</v>
      </c>
      <c r="JE81">
        <v>2.45483</v>
      </c>
      <c r="JF81">
        <v>35.8944</v>
      </c>
      <c r="JG81">
        <v>24.2013</v>
      </c>
      <c r="JH81">
        <v>18</v>
      </c>
      <c r="JI81">
        <v>481.887</v>
      </c>
      <c r="JJ81">
        <v>502.163</v>
      </c>
      <c r="JK81">
        <v>30.763</v>
      </c>
      <c r="JL81">
        <v>28.6854</v>
      </c>
      <c r="JM81">
        <v>30.0001</v>
      </c>
      <c r="JN81">
        <v>28.9066</v>
      </c>
      <c r="JO81">
        <v>28.9027</v>
      </c>
      <c r="JP81">
        <v>22.992</v>
      </c>
      <c r="JQ81">
        <v>11.9558</v>
      </c>
      <c r="JR81">
        <v>100</v>
      </c>
      <c r="JS81">
        <v>30.7591</v>
      </c>
      <c r="JT81">
        <v>420</v>
      </c>
      <c r="JU81">
        <v>23.6599</v>
      </c>
      <c r="JV81">
        <v>101.936</v>
      </c>
      <c r="JW81">
        <v>91.3186</v>
      </c>
    </row>
    <row r="82" spans="1:283">
      <c r="A82">
        <v>64</v>
      </c>
      <c r="B82">
        <v>1758837732.1</v>
      </c>
      <c r="C82">
        <v>898.5</v>
      </c>
      <c r="D82" t="s">
        <v>558</v>
      </c>
      <c r="E82" t="s">
        <v>559</v>
      </c>
      <c r="F82">
        <v>5</v>
      </c>
      <c r="G82" t="s">
        <v>553</v>
      </c>
      <c r="H82">
        <v>1758837729.1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422</v>
      </c>
      <c r="AL82" t="s">
        <v>422</v>
      </c>
      <c r="AM82">
        <v>0</v>
      </c>
      <c r="AN82">
        <v>0</v>
      </c>
      <c r="AO82">
        <f>1-AM82/AN82</f>
        <v>0</v>
      </c>
      <c r="AP82">
        <v>0</v>
      </c>
      <c r="AQ82" t="s">
        <v>422</v>
      </c>
      <c r="AR82" t="s">
        <v>422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5.9</v>
      </c>
      <c r="CZ82">
        <v>0.5</v>
      </c>
      <c r="DA82" t="s">
        <v>423</v>
      </c>
      <c r="DB82">
        <v>2</v>
      </c>
      <c r="DC82">
        <v>1758837729.1</v>
      </c>
      <c r="DD82">
        <v>422.7945555555555</v>
      </c>
      <c r="DE82">
        <v>420.0471111111111</v>
      </c>
      <c r="DF82">
        <v>23.92992222222222</v>
      </c>
      <c r="DG82">
        <v>23.61514444444445</v>
      </c>
      <c r="DH82">
        <v>424.1136666666667</v>
      </c>
      <c r="DI82">
        <v>23.6064</v>
      </c>
      <c r="DJ82">
        <v>500.0002222222222</v>
      </c>
      <c r="DK82">
        <v>90.58475555555555</v>
      </c>
      <c r="DL82">
        <v>0.06738365555555553</v>
      </c>
      <c r="DM82">
        <v>30.31173333333334</v>
      </c>
      <c r="DN82">
        <v>30.0056</v>
      </c>
      <c r="DO82">
        <v>999.9000000000001</v>
      </c>
      <c r="DP82">
        <v>0</v>
      </c>
      <c r="DQ82">
        <v>0</v>
      </c>
      <c r="DR82">
        <v>10008.61666666667</v>
      </c>
      <c r="DS82">
        <v>0</v>
      </c>
      <c r="DT82">
        <v>3.27856</v>
      </c>
      <c r="DU82">
        <v>2.747301111111111</v>
      </c>
      <c r="DV82">
        <v>433.1602222222222</v>
      </c>
      <c r="DW82">
        <v>430.2067777777777</v>
      </c>
      <c r="DX82">
        <v>0.3147726666666666</v>
      </c>
      <c r="DY82">
        <v>420.0471111111111</v>
      </c>
      <c r="DZ82">
        <v>23.61514444444445</v>
      </c>
      <c r="EA82">
        <v>2.167685555555556</v>
      </c>
      <c r="EB82">
        <v>2.139168888888888</v>
      </c>
      <c r="EC82">
        <v>18.72546666666667</v>
      </c>
      <c r="ED82">
        <v>18.51391111111111</v>
      </c>
      <c r="EE82">
        <v>0.00500078</v>
      </c>
      <c r="EF82">
        <v>0</v>
      </c>
      <c r="EG82">
        <v>0</v>
      </c>
      <c r="EH82">
        <v>0</v>
      </c>
      <c r="EI82">
        <v>845.8444444444444</v>
      </c>
      <c r="EJ82">
        <v>0.00500078</v>
      </c>
      <c r="EK82">
        <v>-22.6</v>
      </c>
      <c r="EL82">
        <v>-1.366666666666666</v>
      </c>
      <c r="EM82">
        <v>34.85388888888888</v>
      </c>
      <c r="EN82">
        <v>38.09</v>
      </c>
      <c r="EO82">
        <v>36.49277777777777</v>
      </c>
      <c r="EP82">
        <v>38.15255555555556</v>
      </c>
      <c r="EQ82">
        <v>37.16622222222222</v>
      </c>
      <c r="ER82">
        <v>0</v>
      </c>
      <c r="ES82">
        <v>0</v>
      </c>
      <c r="ET82">
        <v>0</v>
      </c>
      <c r="EU82">
        <v>1758837727.5</v>
      </c>
      <c r="EV82">
        <v>0</v>
      </c>
      <c r="EW82">
        <v>843.6500000000001</v>
      </c>
      <c r="EX82">
        <v>22.45128167402377</v>
      </c>
      <c r="EY82">
        <v>-15.15213644361332</v>
      </c>
      <c r="EZ82">
        <v>-23.07692307692307</v>
      </c>
      <c r="FA82">
        <v>15</v>
      </c>
      <c r="FB82">
        <v>0</v>
      </c>
      <c r="FC82" t="s">
        <v>424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2.768729512195122</v>
      </c>
      <c r="FP82">
        <v>-0.2033853658536579</v>
      </c>
      <c r="FQ82">
        <v>0.03202304771766581</v>
      </c>
      <c r="FR82">
        <v>1</v>
      </c>
      <c r="FS82">
        <v>842.9558823529412</v>
      </c>
      <c r="FT82">
        <v>15.99847185675639</v>
      </c>
      <c r="FU82">
        <v>6.261563006173205</v>
      </c>
      <c r="FV82">
        <v>0</v>
      </c>
      <c r="FW82">
        <v>0.3044100731707317</v>
      </c>
      <c r="FX82">
        <v>0.09500456445993123</v>
      </c>
      <c r="FY82">
        <v>0.009642054900381098</v>
      </c>
      <c r="FZ82">
        <v>1</v>
      </c>
      <c r="GA82">
        <v>2</v>
      </c>
      <c r="GB82">
        <v>3</v>
      </c>
      <c r="GC82" t="s">
        <v>435</v>
      </c>
      <c r="GD82">
        <v>3.1031</v>
      </c>
      <c r="GE82">
        <v>2.72549</v>
      </c>
      <c r="GF82">
        <v>0.0887732</v>
      </c>
      <c r="GG82">
        <v>0.0881701</v>
      </c>
      <c r="GH82">
        <v>0.107712</v>
      </c>
      <c r="GI82">
        <v>0.108164</v>
      </c>
      <c r="GJ82">
        <v>23815.8</v>
      </c>
      <c r="GK82">
        <v>21629.3</v>
      </c>
      <c r="GL82">
        <v>26699.2</v>
      </c>
      <c r="GM82">
        <v>23941.6</v>
      </c>
      <c r="GN82">
        <v>38116</v>
      </c>
      <c r="GO82">
        <v>31545.4</v>
      </c>
      <c r="GP82">
        <v>46622.1</v>
      </c>
      <c r="GQ82">
        <v>37858.1</v>
      </c>
      <c r="GR82">
        <v>1.87132</v>
      </c>
      <c r="GS82">
        <v>1.87912</v>
      </c>
      <c r="GT82">
        <v>0.086911</v>
      </c>
      <c r="GU82">
        <v>0</v>
      </c>
      <c r="GV82">
        <v>28.5964</v>
      </c>
      <c r="GW82">
        <v>999.9</v>
      </c>
      <c r="GX82">
        <v>51.7</v>
      </c>
      <c r="GY82">
        <v>31.1</v>
      </c>
      <c r="GZ82">
        <v>25.897</v>
      </c>
      <c r="HA82">
        <v>61.2037</v>
      </c>
      <c r="HB82">
        <v>18.9744</v>
      </c>
      <c r="HC82">
        <v>1</v>
      </c>
      <c r="HD82">
        <v>0.108201</v>
      </c>
      <c r="HE82">
        <v>-1.44989</v>
      </c>
      <c r="HF82">
        <v>20.2913</v>
      </c>
      <c r="HG82">
        <v>5.22178</v>
      </c>
      <c r="HH82">
        <v>11.98</v>
      </c>
      <c r="HI82">
        <v>4.9652</v>
      </c>
      <c r="HJ82">
        <v>3.27598</v>
      </c>
      <c r="HK82">
        <v>9999</v>
      </c>
      <c r="HL82">
        <v>9999</v>
      </c>
      <c r="HM82">
        <v>9999</v>
      </c>
      <c r="HN82">
        <v>8.4</v>
      </c>
      <c r="HO82">
        <v>1.86389</v>
      </c>
      <c r="HP82">
        <v>1.86005</v>
      </c>
      <c r="HQ82">
        <v>1.85837</v>
      </c>
      <c r="HR82">
        <v>1.85974</v>
      </c>
      <c r="HS82">
        <v>1.85983</v>
      </c>
      <c r="HT82">
        <v>1.85836</v>
      </c>
      <c r="HU82">
        <v>1.85743</v>
      </c>
      <c r="HV82">
        <v>1.85234</v>
      </c>
      <c r="HW82">
        <v>0</v>
      </c>
      <c r="HX82">
        <v>0</v>
      </c>
      <c r="HY82">
        <v>0</v>
      </c>
      <c r="HZ82">
        <v>0</v>
      </c>
      <c r="IA82" t="s">
        <v>426</v>
      </c>
      <c r="IB82" t="s">
        <v>427</v>
      </c>
      <c r="IC82" t="s">
        <v>428</v>
      </c>
      <c r="ID82" t="s">
        <v>428</v>
      </c>
      <c r="IE82" t="s">
        <v>428</v>
      </c>
      <c r="IF82" t="s">
        <v>428</v>
      </c>
      <c r="IG82">
        <v>0</v>
      </c>
      <c r="IH82">
        <v>100</v>
      </c>
      <c r="II82">
        <v>100</v>
      </c>
      <c r="IJ82">
        <v>-1.319</v>
      </c>
      <c r="IK82">
        <v>0.3236</v>
      </c>
      <c r="IL82">
        <v>-1.085747647868322</v>
      </c>
      <c r="IM82">
        <v>-0.001141660950335919</v>
      </c>
      <c r="IN82">
        <v>1.556549255047457E-06</v>
      </c>
      <c r="IO82">
        <v>-3.845636065895205E-10</v>
      </c>
      <c r="IP82">
        <v>0.01562767363184709</v>
      </c>
      <c r="IQ82">
        <v>0.001629169780553792</v>
      </c>
      <c r="IR82">
        <v>0.0005448488767950686</v>
      </c>
      <c r="IS82">
        <v>-2.599574200195059E-06</v>
      </c>
      <c r="IT82">
        <v>2</v>
      </c>
      <c r="IU82">
        <v>2011</v>
      </c>
      <c r="IV82">
        <v>1</v>
      </c>
      <c r="IW82">
        <v>26</v>
      </c>
      <c r="IX82">
        <v>197468.8</v>
      </c>
      <c r="IY82">
        <v>197469</v>
      </c>
      <c r="IZ82">
        <v>1.1438</v>
      </c>
      <c r="JA82">
        <v>2.63306</v>
      </c>
      <c r="JB82">
        <v>1.49658</v>
      </c>
      <c r="JC82">
        <v>2.35107</v>
      </c>
      <c r="JD82">
        <v>1.54907</v>
      </c>
      <c r="JE82">
        <v>2.40479</v>
      </c>
      <c r="JF82">
        <v>35.8944</v>
      </c>
      <c r="JG82">
        <v>24.1926</v>
      </c>
      <c r="JH82">
        <v>18</v>
      </c>
      <c r="JI82">
        <v>482.023</v>
      </c>
      <c r="JJ82">
        <v>502.062</v>
      </c>
      <c r="JK82">
        <v>30.7617</v>
      </c>
      <c r="JL82">
        <v>28.6854</v>
      </c>
      <c r="JM82">
        <v>30.0001</v>
      </c>
      <c r="JN82">
        <v>28.9054</v>
      </c>
      <c r="JO82">
        <v>28.9027</v>
      </c>
      <c r="JP82">
        <v>22.9938</v>
      </c>
      <c r="JQ82">
        <v>11.9558</v>
      </c>
      <c r="JR82">
        <v>100</v>
      </c>
      <c r="JS82">
        <v>30.7518</v>
      </c>
      <c r="JT82">
        <v>420</v>
      </c>
      <c r="JU82">
        <v>23.6599</v>
      </c>
      <c r="JV82">
        <v>101.936</v>
      </c>
      <c r="JW82">
        <v>91.31829999999999</v>
      </c>
    </row>
    <row r="83" spans="1:283">
      <c r="A83">
        <v>65</v>
      </c>
      <c r="B83">
        <v>1758837734.1</v>
      </c>
      <c r="C83">
        <v>900.5</v>
      </c>
      <c r="D83" t="s">
        <v>560</v>
      </c>
      <c r="E83" t="s">
        <v>561</v>
      </c>
      <c r="F83">
        <v>5</v>
      </c>
      <c r="G83" t="s">
        <v>553</v>
      </c>
      <c r="H83">
        <v>1758837731.1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422</v>
      </c>
      <c r="AL83" t="s">
        <v>422</v>
      </c>
      <c r="AM83">
        <v>0</v>
      </c>
      <c r="AN83">
        <v>0</v>
      </c>
      <c r="AO83">
        <f>1-AM83/AN83</f>
        <v>0</v>
      </c>
      <c r="AP83">
        <v>0</v>
      </c>
      <c r="AQ83" t="s">
        <v>422</v>
      </c>
      <c r="AR83" t="s">
        <v>422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5.9</v>
      </c>
      <c r="CZ83">
        <v>0.5</v>
      </c>
      <c r="DA83" t="s">
        <v>423</v>
      </c>
      <c r="DB83">
        <v>2</v>
      </c>
      <c r="DC83">
        <v>1758837731.1</v>
      </c>
      <c r="DD83">
        <v>422.7877777777778</v>
      </c>
      <c r="DE83">
        <v>420.0235555555556</v>
      </c>
      <c r="DF83">
        <v>23.93007777777778</v>
      </c>
      <c r="DG83">
        <v>23.61387777777778</v>
      </c>
      <c r="DH83">
        <v>424.1068888888889</v>
      </c>
      <c r="DI83">
        <v>23.60656666666667</v>
      </c>
      <c r="DJ83">
        <v>500.0456666666666</v>
      </c>
      <c r="DK83">
        <v>90.58407777777778</v>
      </c>
      <c r="DL83">
        <v>0.06723976666666667</v>
      </c>
      <c r="DM83">
        <v>30.31153333333334</v>
      </c>
      <c r="DN83">
        <v>30.00966666666667</v>
      </c>
      <c r="DO83">
        <v>999.9000000000001</v>
      </c>
      <c r="DP83">
        <v>0</v>
      </c>
      <c r="DQ83">
        <v>0</v>
      </c>
      <c r="DR83">
        <v>10014.22777777778</v>
      </c>
      <c r="DS83">
        <v>0</v>
      </c>
      <c r="DT83">
        <v>3.27856</v>
      </c>
      <c r="DU83">
        <v>2.763995555555556</v>
      </c>
      <c r="DV83">
        <v>433.1532222222222</v>
      </c>
      <c r="DW83">
        <v>430.182</v>
      </c>
      <c r="DX83">
        <v>0.3162057777777778</v>
      </c>
      <c r="DY83">
        <v>420.0235555555556</v>
      </c>
      <c r="DZ83">
        <v>23.61387777777778</v>
      </c>
      <c r="EA83">
        <v>2.167683333333334</v>
      </c>
      <c r="EB83">
        <v>2.139038888888889</v>
      </c>
      <c r="EC83">
        <v>18.72545555555556</v>
      </c>
      <c r="ED83">
        <v>18.51293333333333</v>
      </c>
      <c r="EE83">
        <v>0.00500078</v>
      </c>
      <c r="EF83">
        <v>0</v>
      </c>
      <c r="EG83">
        <v>0</v>
      </c>
      <c r="EH83">
        <v>0</v>
      </c>
      <c r="EI83">
        <v>844.3444444444444</v>
      </c>
      <c r="EJ83">
        <v>0.00500078</v>
      </c>
      <c r="EK83">
        <v>-24.12222222222222</v>
      </c>
      <c r="EL83">
        <v>-1.022222222222222</v>
      </c>
      <c r="EM83">
        <v>34.81911111111111</v>
      </c>
      <c r="EN83">
        <v>38.07599999999999</v>
      </c>
      <c r="EO83">
        <v>36.40255555555555</v>
      </c>
      <c r="EP83">
        <v>38.13855555555555</v>
      </c>
      <c r="EQ83">
        <v>37.208</v>
      </c>
      <c r="ER83">
        <v>0</v>
      </c>
      <c r="ES83">
        <v>0</v>
      </c>
      <c r="ET83">
        <v>0</v>
      </c>
      <c r="EU83">
        <v>1758837729.3</v>
      </c>
      <c r="EV83">
        <v>0</v>
      </c>
      <c r="EW83">
        <v>844.04</v>
      </c>
      <c r="EX83">
        <v>29.95384584009643</v>
      </c>
      <c r="EY83">
        <v>-19.63076907619683</v>
      </c>
      <c r="EZ83">
        <v>-23.344</v>
      </c>
      <c r="FA83">
        <v>15</v>
      </c>
      <c r="FB83">
        <v>0</v>
      </c>
      <c r="FC83" t="s">
        <v>424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2.76958525</v>
      </c>
      <c r="FP83">
        <v>-0.1869587617260751</v>
      </c>
      <c r="FQ83">
        <v>0.03285741050261725</v>
      </c>
      <c r="FR83">
        <v>1</v>
      </c>
      <c r="FS83">
        <v>843.4117647058823</v>
      </c>
      <c r="FT83">
        <v>11.13216180970237</v>
      </c>
      <c r="FU83">
        <v>6.009246047740408</v>
      </c>
      <c r="FV83">
        <v>0</v>
      </c>
      <c r="FW83">
        <v>0.307251475</v>
      </c>
      <c r="FX83">
        <v>0.08276268292682852</v>
      </c>
      <c r="FY83">
        <v>0.00819337308130022</v>
      </c>
      <c r="FZ83">
        <v>1</v>
      </c>
      <c r="GA83">
        <v>2</v>
      </c>
      <c r="GB83">
        <v>3</v>
      </c>
      <c r="GC83" t="s">
        <v>435</v>
      </c>
      <c r="GD83">
        <v>3.10333</v>
      </c>
      <c r="GE83">
        <v>2.7252</v>
      </c>
      <c r="GF83">
        <v>0.0887743</v>
      </c>
      <c r="GG83">
        <v>0.0881532</v>
      </c>
      <c r="GH83">
        <v>0.107714</v>
      </c>
      <c r="GI83">
        <v>0.10816</v>
      </c>
      <c r="GJ83">
        <v>23815.8</v>
      </c>
      <c r="GK83">
        <v>21629.8</v>
      </c>
      <c r="GL83">
        <v>26699.2</v>
      </c>
      <c r="GM83">
        <v>23941.6</v>
      </c>
      <c r="GN83">
        <v>38116</v>
      </c>
      <c r="GO83">
        <v>31545.6</v>
      </c>
      <c r="GP83">
        <v>46622.3</v>
      </c>
      <c r="GQ83">
        <v>37858.2</v>
      </c>
      <c r="GR83">
        <v>1.87162</v>
      </c>
      <c r="GS83">
        <v>1.87885</v>
      </c>
      <c r="GT83">
        <v>0.086613</v>
      </c>
      <c r="GU83">
        <v>0</v>
      </c>
      <c r="GV83">
        <v>28.5971</v>
      </c>
      <c r="GW83">
        <v>999.9</v>
      </c>
      <c r="GX83">
        <v>51.7</v>
      </c>
      <c r="GY83">
        <v>31.1</v>
      </c>
      <c r="GZ83">
        <v>25.896</v>
      </c>
      <c r="HA83">
        <v>60.9137</v>
      </c>
      <c r="HB83">
        <v>18.8702</v>
      </c>
      <c r="HC83">
        <v>1</v>
      </c>
      <c r="HD83">
        <v>0.108117</v>
      </c>
      <c r="HE83">
        <v>-1.43366</v>
      </c>
      <c r="HF83">
        <v>20.2915</v>
      </c>
      <c r="HG83">
        <v>5.22163</v>
      </c>
      <c r="HH83">
        <v>11.98</v>
      </c>
      <c r="HI83">
        <v>4.96515</v>
      </c>
      <c r="HJ83">
        <v>3.276</v>
      </c>
      <c r="HK83">
        <v>9999</v>
      </c>
      <c r="HL83">
        <v>9999</v>
      </c>
      <c r="HM83">
        <v>9999</v>
      </c>
      <c r="HN83">
        <v>8.4</v>
      </c>
      <c r="HO83">
        <v>1.8639</v>
      </c>
      <c r="HP83">
        <v>1.86005</v>
      </c>
      <c r="HQ83">
        <v>1.85837</v>
      </c>
      <c r="HR83">
        <v>1.85974</v>
      </c>
      <c r="HS83">
        <v>1.85984</v>
      </c>
      <c r="HT83">
        <v>1.85837</v>
      </c>
      <c r="HU83">
        <v>1.85745</v>
      </c>
      <c r="HV83">
        <v>1.85233</v>
      </c>
      <c r="HW83">
        <v>0</v>
      </c>
      <c r="HX83">
        <v>0</v>
      </c>
      <c r="HY83">
        <v>0</v>
      </c>
      <c r="HZ83">
        <v>0</v>
      </c>
      <c r="IA83" t="s">
        <v>426</v>
      </c>
      <c r="IB83" t="s">
        <v>427</v>
      </c>
      <c r="IC83" t="s">
        <v>428</v>
      </c>
      <c r="ID83" t="s">
        <v>428</v>
      </c>
      <c r="IE83" t="s">
        <v>428</v>
      </c>
      <c r="IF83" t="s">
        <v>428</v>
      </c>
      <c r="IG83">
        <v>0</v>
      </c>
      <c r="IH83">
        <v>100</v>
      </c>
      <c r="II83">
        <v>100</v>
      </c>
      <c r="IJ83">
        <v>-1.319</v>
      </c>
      <c r="IK83">
        <v>0.3236</v>
      </c>
      <c r="IL83">
        <v>-1.085747647868322</v>
      </c>
      <c r="IM83">
        <v>-0.001141660950335919</v>
      </c>
      <c r="IN83">
        <v>1.556549255047457E-06</v>
      </c>
      <c r="IO83">
        <v>-3.845636065895205E-10</v>
      </c>
      <c r="IP83">
        <v>0.01562767363184709</v>
      </c>
      <c r="IQ83">
        <v>0.001629169780553792</v>
      </c>
      <c r="IR83">
        <v>0.0005448488767950686</v>
      </c>
      <c r="IS83">
        <v>-2.599574200195059E-06</v>
      </c>
      <c r="IT83">
        <v>2</v>
      </c>
      <c r="IU83">
        <v>2011</v>
      </c>
      <c r="IV83">
        <v>1</v>
      </c>
      <c r="IW83">
        <v>26</v>
      </c>
      <c r="IX83">
        <v>197468.8</v>
      </c>
      <c r="IY83">
        <v>197469</v>
      </c>
      <c r="IZ83">
        <v>1.1438</v>
      </c>
      <c r="JA83">
        <v>2.63062</v>
      </c>
      <c r="JB83">
        <v>1.49658</v>
      </c>
      <c r="JC83">
        <v>2.35107</v>
      </c>
      <c r="JD83">
        <v>1.54907</v>
      </c>
      <c r="JE83">
        <v>2.38525</v>
      </c>
      <c r="JF83">
        <v>35.8944</v>
      </c>
      <c r="JG83">
        <v>24.1926</v>
      </c>
      <c r="JH83">
        <v>18</v>
      </c>
      <c r="JI83">
        <v>482.188</v>
      </c>
      <c r="JJ83">
        <v>501.878</v>
      </c>
      <c r="JK83">
        <v>30.7601</v>
      </c>
      <c r="JL83">
        <v>28.6854</v>
      </c>
      <c r="JM83">
        <v>30.0001</v>
      </c>
      <c r="JN83">
        <v>28.9041</v>
      </c>
      <c r="JO83">
        <v>28.9027</v>
      </c>
      <c r="JP83">
        <v>22.9953</v>
      </c>
      <c r="JQ83">
        <v>11.9558</v>
      </c>
      <c r="JR83">
        <v>100</v>
      </c>
      <c r="JS83">
        <v>30.7518</v>
      </c>
      <c r="JT83">
        <v>420</v>
      </c>
      <c r="JU83">
        <v>23.6599</v>
      </c>
      <c r="JV83">
        <v>101.936</v>
      </c>
      <c r="JW83">
        <v>91.3184</v>
      </c>
    </row>
    <row r="84" spans="1:283">
      <c r="A84">
        <v>66</v>
      </c>
      <c r="B84">
        <v>1758837736.1</v>
      </c>
      <c r="C84">
        <v>902.5</v>
      </c>
      <c r="D84" t="s">
        <v>562</v>
      </c>
      <c r="E84" t="s">
        <v>563</v>
      </c>
      <c r="F84">
        <v>5</v>
      </c>
      <c r="G84" t="s">
        <v>553</v>
      </c>
      <c r="H84">
        <v>1758837733.1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422</v>
      </c>
      <c r="AL84" t="s">
        <v>422</v>
      </c>
      <c r="AM84">
        <v>0</v>
      </c>
      <c r="AN84">
        <v>0</v>
      </c>
      <c r="AO84">
        <f>1-AM84/AN84</f>
        <v>0</v>
      </c>
      <c r="AP84">
        <v>0</v>
      </c>
      <c r="AQ84" t="s">
        <v>422</v>
      </c>
      <c r="AR84" t="s">
        <v>422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5.9</v>
      </c>
      <c r="CZ84">
        <v>0.5</v>
      </c>
      <c r="DA84" t="s">
        <v>423</v>
      </c>
      <c r="DB84">
        <v>2</v>
      </c>
      <c r="DC84">
        <v>1758837733.1</v>
      </c>
      <c r="DD84">
        <v>422.7808888888889</v>
      </c>
      <c r="DE84">
        <v>419.9736666666666</v>
      </c>
      <c r="DF84">
        <v>23.93027777777777</v>
      </c>
      <c r="DG84">
        <v>23.61208888888889</v>
      </c>
      <c r="DH84">
        <v>424.1002222222223</v>
      </c>
      <c r="DI84">
        <v>23.60675555555556</v>
      </c>
      <c r="DJ84">
        <v>500.0934444444445</v>
      </c>
      <c r="DK84">
        <v>90.58351111111111</v>
      </c>
      <c r="DL84">
        <v>0.06707247777777778</v>
      </c>
      <c r="DM84">
        <v>30.31154444444444</v>
      </c>
      <c r="DN84">
        <v>30.01093333333334</v>
      </c>
      <c r="DO84">
        <v>999.9000000000001</v>
      </c>
      <c r="DP84">
        <v>0</v>
      </c>
      <c r="DQ84">
        <v>0</v>
      </c>
      <c r="DR84">
        <v>10017.77222222222</v>
      </c>
      <c r="DS84">
        <v>0</v>
      </c>
      <c r="DT84">
        <v>3.27856</v>
      </c>
      <c r="DU84">
        <v>2.807208888888889</v>
      </c>
      <c r="DV84">
        <v>433.1463333333333</v>
      </c>
      <c r="DW84">
        <v>430.1298888888889</v>
      </c>
      <c r="DX84">
        <v>0.3181972222222222</v>
      </c>
      <c r="DY84">
        <v>419.9736666666666</v>
      </c>
      <c r="DZ84">
        <v>23.61208888888889</v>
      </c>
      <c r="EA84">
        <v>2.16769</v>
      </c>
      <c r="EB84">
        <v>2.138864444444445</v>
      </c>
      <c r="EC84">
        <v>18.72548888888889</v>
      </c>
      <c r="ED84">
        <v>18.51162222222223</v>
      </c>
      <c r="EE84">
        <v>0.00500078</v>
      </c>
      <c r="EF84">
        <v>0</v>
      </c>
      <c r="EG84">
        <v>0</v>
      </c>
      <c r="EH84">
        <v>0</v>
      </c>
      <c r="EI84">
        <v>843.2888888888888</v>
      </c>
      <c r="EJ84">
        <v>0.00500078</v>
      </c>
      <c r="EK84">
        <v>-23.3</v>
      </c>
      <c r="EL84">
        <v>-0.9333333333333333</v>
      </c>
      <c r="EM84">
        <v>34.81233333333333</v>
      </c>
      <c r="EN84">
        <v>38.062</v>
      </c>
      <c r="EO84">
        <v>36.38877777777778</v>
      </c>
      <c r="EP84">
        <v>38.11066666666667</v>
      </c>
      <c r="EQ84">
        <v>37.215</v>
      </c>
      <c r="ER84">
        <v>0</v>
      </c>
      <c r="ES84">
        <v>0</v>
      </c>
      <c r="ET84">
        <v>0</v>
      </c>
      <c r="EU84">
        <v>1758837731.7</v>
      </c>
      <c r="EV84">
        <v>0</v>
      </c>
      <c r="EW84">
        <v>845.044</v>
      </c>
      <c r="EX84">
        <v>-0.3230772293527526</v>
      </c>
      <c r="EY84">
        <v>-12.31538417706121</v>
      </c>
      <c r="EZ84">
        <v>-23.78</v>
      </c>
      <c r="FA84">
        <v>15</v>
      </c>
      <c r="FB84">
        <v>0</v>
      </c>
      <c r="FC84" t="s">
        <v>424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2.7785</v>
      </c>
      <c r="FP84">
        <v>0.1156793728222977</v>
      </c>
      <c r="FQ84">
        <v>0.04805489335759428</v>
      </c>
      <c r="FR84">
        <v>1</v>
      </c>
      <c r="FS84">
        <v>843.4676470588236</v>
      </c>
      <c r="FT84">
        <v>20.59740242249348</v>
      </c>
      <c r="FU84">
        <v>6.279552278356234</v>
      </c>
      <c r="FV84">
        <v>0</v>
      </c>
      <c r="FW84">
        <v>0.3102745609756098</v>
      </c>
      <c r="FX84">
        <v>0.06979906620209139</v>
      </c>
      <c r="FY84">
        <v>0.007042302994460988</v>
      </c>
      <c r="FZ84">
        <v>1</v>
      </c>
      <c r="GA84">
        <v>2</v>
      </c>
      <c r="GB84">
        <v>3</v>
      </c>
      <c r="GC84" t="s">
        <v>435</v>
      </c>
      <c r="GD84">
        <v>3.10313</v>
      </c>
      <c r="GE84">
        <v>2.72511</v>
      </c>
      <c r="GF84">
        <v>0.0887728</v>
      </c>
      <c r="GG84">
        <v>0.08816019999999999</v>
      </c>
      <c r="GH84">
        <v>0.107712</v>
      </c>
      <c r="GI84">
        <v>0.108153</v>
      </c>
      <c r="GJ84">
        <v>23815.9</v>
      </c>
      <c r="GK84">
        <v>21629.5</v>
      </c>
      <c r="GL84">
        <v>26699.3</v>
      </c>
      <c r="GM84">
        <v>23941.5</v>
      </c>
      <c r="GN84">
        <v>38116.1</v>
      </c>
      <c r="GO84">
        <v>31545.7</v>
      </c>
      <c r="GP84">
        <v>46622.2</v>
      </c>
      <c r="GQ84">
        <v>37857.9</v>
      </c>
      <c r="GR84">
        <v>1.8713</v>
      </c>
      <c r="GS84">
        <v>1.87895</v>
      </c>
      <c r="GT84">
        <v>0.0866875</v>
      </c>
      <c r="GU84">
        <v>0</v>
      </c>
      <c r="GV84">
        <v>28.5982</v>
      </c>
      <c r="GW84">
        <v>999.9</v>
      </c>
      <c r="GX84">
        <v>51.7</v>
      </c>
      <c r="GY84">
        <v>31.1</v>
      </c>
      <c r="GZ84">
        <v>25.8932</v>
      </c>
      <c r="HA84">
        <v>60.8037</v>
      </c>
      <c r="HB84">
        <v>18.9343</v>
      </c>
      <c r="HC84">
        <v>1</v>
      </c>
      <c r="HD84">
        <v>0.10811</v>
      </c>
      <c r="HE84">
        <v>-1.42308</v>
      </c>
      <c r="HF84">
        <v>20.2916</v>
      </c>
      <c r="HG84">
        <v>5.22178</v>
      </c>
      <c r="HH84">
        <v>11.98</v>
      </c>
      <c r="HI84">
        <v>4.9652</v>
      </c>
      <c r="HJ84">
        <v>3.27598</v>
      </c>
      <c r="HK84">
        <v>9999</v>
      </c>
      <c r="HL84">
        <v>9999</v>
      </c>
      <c r="HM84">
        <v>9999</v>
      </c>
      <c r="HN84">
        <v>8.4</v>
      </c>
      <c r="HO84">
        <v>1.8639</v>
      </c>
      <c r="HP84">
        <v>1.86005</v>
      </c>
      <c r="HQ84">
        <v>1.85837</v>
      </c>
      <c r="HR84">
        <v>1.85974</v>
      </c>
      <c r="HS84">
        <v>1.85984</v>
      </c>
      <c r="HT84">
        <v>1.85836</v>
      </c>
      <c r="HU84">
        <v>1.85745</v>
      </c>
      <c r="HV84">
        <v>1.85234</v>
      </c>
      <c r="HW84">
        <v>0</v>
      </c>
      <c r="HX84">
        <v>0</v>
      </c>
      <c r="HY84">
        <v>0</v>
      </c>
      <c r="HZ84">
        <v>0</v>
      </c>
      <c r="IA84" t="s">
        <v>426</v>
      </c>
      <c r="IB84" t="s">
        <v>427</v>
      </c>
      <c r="IC84" t="s">
        <v>428</v>
      </c>
      <c r="ID84" t="s">
        <v>428</v>
      </c>
      <c r="IE84" t="s">
        <v>428</v>
      </c>
      <c r="IF84" t="s">
        <v>428</v>
      </c>
      <c r="IG84">
        <v>0</v>
      </c>
      <c r="IH84">
        <v>100</v>
      </c>
      <c r="II84">
        <v>100</v>
      </c>
      <c r="IJ84">
        <v>-1.319</v>
      </c>
      <c r="IK84">
        <v>0.3235</v>
      </c>
      <c r="IL84">
        <v>-1.085747647868322</v>
      </c>
      <c r="IM84">
        <v>-0.001141660950335919</v>
      </c>
      <c r="IN84">
        <v>1.556549255047457E-06</v>
      </c>
      <c r="IO84">
        <v>-3.845636065895205E-10</v>
      </c>
      <c r="IP84">
        <v>0.01562767363184709</v>
      </c>
      <c r="IQ84">
        <v>0.001629169780553792</v>
      </c>
      <c r="IR84">
        <v>0.0005448488767950686</v>
      </c>
      <c r="IS84">
        <v>-2.599574200195059E-06</v>
      </c>
      <c r="IT84">
        <v>2</v>
      </c>
      <c r="IU84">
        <v>2011</v>
      </c>
      <c r="IV84">
        <v>1</v>
      </c>
      <c r="IW84">
        <v>26</v>
      </c>
      <c r="IX84">
        <v>197468.8</v>
      </c>
      <c r="IY84">
        <v>197469</v>
      </c>
      <c r="IZ84">
        <v>1.1438</v>
      </c>
      <c r="JA84">
        <v>2.61841</v>
      </c>
      <c r="JB84">
        <v>1.49658</v>
      </c>
      <c r="JC84">
        <v>2.35107</v>
      </c>
      <c r="JD84">
        <v>1.54907</v>
      </c>
      <c r="JE84">
        <v>2.46338</v>
      </c>
      <c r="JF84">
        <v>35.8944</v>
      </c>
      <c r="JG84">
        <v>24.2013</v>
      </c>
      <c r="JH84">
        <v>18</v>
      </c>
      <c r="JI84">
        <v>481.999</v>
      </c>
      <c r="JJ84">
        <v>501.945</v>
      </c>
      <c r="JK84">
        <v>30.7568</v>
      </c>
      <c r="JL84">
        <v>28.6848</v>
      </c>
      <c r="JM84">
        <v>30.0001</v>
      </c>
      <c r="JN84">
        <v>28.9041</v>
      </c>
      <c r="JO84">
        <v>28.9027</v>
      </c>
      <c r="JP84">
        <v>22.9934</v>
      </c>
      <c r="JQ84">
        <v>11.9558</v>
      </c>
      <c r="JR84">
        <v>100</v>
      </c>
      <c r="JS84">
        <v>30.7518</v>
      </c>
      <c r="JT84">
        <v>420</v>
      </c>
      <c r="JU84">
        <v>23.6599</v>
      </c>
      <c r="JV84">
        <v>101.936</v>
      </c>
      <c r="JW84">
        <v>91.318</v>
      </c>
    </row>
    <row r="85" spans="1:283">
      <c r="A85">
        <v>67</v>
      </c>
      <c r="B85">
        <v>1758837738.1</v>
      </c>
      <c r="C85">
        <v>904.5</v>
      </c>
      <c r="D85" t="s">
        <v>564</v>
      </c>
      <c r="E85" t="s">
        <v>565</v>
      </c>
      <c r="F85">
        <v>5</v>
      </c>
      <c r="G85" t="s">
        <v>553</v>
      </c>
      <c r="H85">
        <v>1758837735.1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422</v>
      </c>
      <c r="AL85" t="s">
        <v>422</v>
      </c>
      <c r="AM85">
        <v>0</v>
      </c>
      <c r="AN85">
        <v>0</v>
      </c>
      <c r="AO85">
        <f>1-AM85/AN85</f>
        <v>0</v>
      </c>
      <c r="AP85">
        <v>0</v>
      </c>
      <c r="AQ85" t="s">
        <v>422</v>
      </c>
      <c r="AR85" t="s">
        <v>422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5.9</v>
      </c>
      <c r="CZ85">
        <v>0.5</v>
      </c>
      <c r="DA85" t="s">
        <v>423</v>
      </c>
      <c r="DB85">
        <v>2</v>
      </c>
      <c r="DC85">
        <v>1758837735.1</v>
      </c>
      <c r="DD85">
        <v>422.7748888888889</v>
      </c>
      <c r="DE85">
        <v>419.9484444444445</v>
      </c>
      <c r="DF85">
        <v>23.92973333333333</v>
      </c>
      <c r="DG85">
        <v>23.61043333333333</v>
      </c>
      <c r="DH85">
        <v>424.0941111111111</v>
      </c>
      <c r="DI85">
        <v>23.60622222222222</v>
      </c>
      <c r="DJ85">
        <v>500.1318888888889</v>
      </c>
      <c r="DK85">
        <v>90.5838</v>
      </c>
      <c r="DL85">
        <v>0.06682193333333333</v>
      </c>
      <c r="DM85">
        <v>30.31194444444445</v>
      </c>
      <c r="DN85">
        <v>30.0102</v>
      </c>
      <c r="DO85">
        <v>999.9000000000001</v>
      </c>
      <c r="DP85">
        <v>0</v>
      </c>
      <c r="DQ85">
        <v>0</v>
      </c>
      <c r="DR85">
        <v>10028.55555555555</v>
      </c>
      <c r="DS85">
        <v>0</v>
      </c>
      <c r="DT85">
        <v>3.27856</v>
      </c>
      <c r="DU85">
        <v>2.826374444444445</v>
      </c>
      <c r="DV85">
        <v>433.1397777777778</v>
      </c>
      <c r="DW85">
        <v>430.1033333333334</v>
      </c>
      <c r="DX85">
        <v>0.3192924444444444</v>
      </c>
      <c r="DY85">
        <v>419.9484444444445</v>
      </c>
      <c r="DZ85">
        <v>23.61043333333333</v>
      </c>
      <c r="EA85">
        <v>2.167647777777778</v>
      </c>
      <c r="EB85">
        <v>2.138724444444444</v>
      </c>
      <c r="EC85">
        <v>18.72516666666667</v>
      </c>
      <c r="ED85">
        <v>18.51056666666667</v>
      </c>
      <c r="EE85">
        <v>0.00500078</v>
      </c>
      <c r="EF85">
        <v>0</v>
      </c>
      <c r="EG85">
        <v>0</v>
      </c>
      <c r="EH85">
        <v>0</v>
      </c>
      <c r="EI85">
        <v>845.1333333333333</v>
      </c>
      <c r="EJ85">
        <v>0.00500078</v>
      </c>
      <c r="EK85">
        <v>-25.38888888888889</v>
      </c>
      <c r="EL85">
        <v>-1.6</v>
      </c>
      <c r="EM85">
        <v>34.79833333333333</v>
      </c>
      <c r="EN85">
        <v>38.062</v>
      </c>
      <c r="EO85">
        <v>36.38888888888889</v>
      </c>
      <c r="EP85">
        <v>38.10377777777777</v>
      </c>
      <c r="EQ85">
        <v>37.20811111111111</v>
      </c>
      <c r="ER85">
        <v>0</v>
      </c>
      <c r="ES85">
        <v>0</v>
      </c>
      <c r="ET85">
        <v>0</v>
      </c>
      <c r="EU85">
        <v>1758837733.5</v>
      </c>
      <c r="EV85">
        <v>0</v>
      </c>
      <c r="EW85">
        <v>844.7653846153846</v>
      </c>
      <c r="EX85">
        <v>-13.37094043565523</v>
      </c>
      <c r="EY85">
        <v>-9.100854232166347</v>
      </c>
      <c r="EZ85">
        <v>-24.29230769230769</v>
      </c>
      <c r="FA85">
        <v>15</v>
      </c>
      <c r="FB85">
        <v>0</v>
      </c>
      <c r="FC85" t="s">
        <v>424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2.7780005</v>
      </c>
      <c r="FP85">
        <v>0.1893597748592865</v>
      </c>
      <c r="FQ85">
        <v>0.04892652470541928</v>
      </c>
      <c r="FR85">
        <v>1</v>
      </c>
      <c r="FS85">
        <v>844.2323529411765</v>
      </c>
      <c r="FT85">
        <v>19.17952619562952</v>
      </c>
      <c r="FU85">
        <v>6.196855017726863</v>
      </c>
      <c r="FV85">
        <v>0</v>
      </c>
      <c r="FW85">
        <v>0.31235865</v>
      </c>
      <c r="FX85">
        <v>0.05977911444652866</v>
      </c>
      <c r="FY85">
        <v>0.005859769315211992</v>
      </c>
      <c r="FZ85">
        <v>1</v>
      </c>
      <c r="GA85">
        <v>2</v>
      </c>
      <c r="GB85">
        <v>3</v>
      </c>
      <c r="GC85" t="s">
        <v>435</v>
      </c>
      <c r="GD85">
        <v>3.10323</v>
      </c>
      <c r="GE85">
        <v>2.72487</v>
      </c>
      <c r="GF85">
        <v>0.08877069999999999</v>
      </c>
      <c r="GG85">
        <v>0.0881765</v>
      </c>
      <c r="GH85">
        <v>0.107705</v>
      </c>
      <c r="GI85">
        <v>0.108149</v>
      </c>
      <c r="GJ85">
        <v>23815.8</v>
      </c>
      <c r="GK85">
        <v>21629.3</v>
      </c>
      <c r="GL85">
        <v>26699.2</v>
      </c>
      <c r="GM85">
        <v>23941.6</v>
      </c>
      <c r="GN85">
        <v>38116.2</v>
      </c>
      <c r="GO85">
        <v>31545.7</v>
      </c>
      <c r="GP85">
        <v>46622.1</v>
      </c>
      <c r="GQ85">
        <v>37857.8</v>
      </c>
      <c r="GR85">
        <v>1.87153</v>
      </c>
      <c r="GS85">
        <v>1.87885</v>
      </c>
      <c r="GT85">
        <v>0.08657570000000001</v>
      </c>
      <c r="GU85">
        <v>0</v>
      </c>
      <c r="GV85">
        <v>28.5995</v>
      </c>
      <c r="GW85">
        <v>999.9</v>
      </c>
      <c r="GX85">
        <v>51.7</v>
      </c>
      <c r="GY85">
        <v>31.1</v>
      </c>
      <c r="GZ85">
        <v>25.8942</v>
      </c>
      <c r="HA85">
        <v>61.0237</v>
      </c>
      <c r="HB85">
        <v>19.0385</v>
      </c>
      <c r="HC85">
        <v>1</v>
      </c>
      <c r="HD85">
        <v>0.108102</v>
      </c>
      <c r="HE85">
        <v>-1.42062</v>
      </c>
      <c r="HF85">
        <v>20.2917</v>
      </c>
      <c r="HG85">
        <v>5.22178</v>
      </c>
      <c r="HH85">
        <v>11.98</v>
      </c>
      <c r="HI85">
        <v>4.9653</v>
      </c>
      <c r="HJ85">
        <v>3.27598</v>
      </c>
      <c r="HK85">
        <v>9999</v>
      </c>
      <c r="HL85">
        <v>9999</v>
      </c>
      <c r="HM85">
        <v>9999</v>
      </c>
      <c r="HN85">
        <v>8.4</v>
      </c>
      <c r="HO85">
        <v>1.8639</v>
      </c>
      <c r="HP85">
        <v>1.86005</v>
      </c>
      <c r="HQ85">
        <v>1.85837</v>
      </c>
      <c r="HR85">
        <v>1.85974</v>
      </c>
      <c r="HS85">
        <v>1.85985</v>
      </c>
      <c r="HT85">
        <v>1.85836</v>
      </c>
      <c r="HU85">
        <v>1.85745</v>
      </c>
      <c r="HV85">
        <v>1.85234</v>
      </c>
      <c r="HW85">
        <v>0</v>
      </c>
      <c r="HX85">
        <v>0</v>
      </c>
      <c r="HY85">
        <v>0</v>
      </c>
      <c r="HZ85">
        <v>0</v>
      </c>
      <c r="IA85" t="s">
        <v>426</v>
      </c>
      <c r="IB85" t="s">
        <v>427</v>
      </c>
      <c r="IC85" t="s">
        <v>428</v>
      </c>
      <c r="ID85" t="s">
        <v>428</v>
      </c>
      <c r="IE85" t="s">
        <v>428</v>
      </c>
      <c r="IF85" t="s">
        <v>428</v>
      </c>
      <c r="IG85">
        <v>0</v>
      </c>
      <c r="IH85">
        <v>100</v>
      </c>
      <c r="II85">
        <v>100</v>
      </c>
      <c r="IJ85">
        <v>-1.319</v>
      </c>
      <c r="IK85">
        <v>0.3234</v>
      </c>
      <c r="IL85">
        <v>-1.085747647868322</v>
      </c>
      <c r="IM85">
        <v>-0.001141660950335919</v>
      </c>
      <c r="IN85">
        <v>1.556549255047457E-06</v>
      </c>
      <c r="IO85">
        <v>-3.845636065895205E-10</v>
      </c>
      <c r="IP85">
        <v>0.01562767363184709</v>
      </c>
      <c r="IQ85">
        <v>0.001629169780553792</v>
      </c>
      <c r="IR85">
        <v>0.0005448488767950686</v>
      </c>
      <c r="IS85">
        <v>-2.599574200195059E-06</v>
      </c>
      <c r="IT85">
        <v>2</v>
      </c>
      <c r="IU85">
        <v>2011</v>
      </c>
      <c r="IV85">
        <v>1</v>
      </c>
      <c r="IW85">
        <v>26</v>
      </c>
      <c r="IX85">
        <v>197468.9</v>
      </c>
      <c r="IY85">
        <v>197469.1</v>
      </c>
      <c r="IZ85">
        <v>1.1438</v>
      </c>
      <c r="JA85">
        <v>2.62451</v>
      </c>
      <c r="JB85">
        <v>1.49658</v>
      </c>
      <c r="JC85">
        <v>2.35229</v>
      </c>
      <c r="JD85">
        <v>1.54907</v>
      </c>
      <c r="JE85">
        <v>2.48779</v>
      </c>
      <c r="JF85">
        <v>35.8944</v>
      </c>
      <c r="JG85">
        <v>24.2013</v>
      </c>
      <c r="JH85">
        <v>18</v>
      </c>
      <c r="JI85">
        <v>482.13</v>
      </c>
      <c r="JJ85">
        <v>501.878</v>
      </c>
      <c r="JK85">
        <v>30.7533</v>
      </c>
      <c r="JL85">
        <v>28.6836</v>
      </c>
      <c r="JM85">
        <v>30</v>
      </c>
      <c r="JN85">
        <v>28.9041</v>
      </c>
      <c r="JO85">
        <v>28.9027</v>
      </c>
      <c r="JP85">
        <v>22.9961</v>
      </c>
      <c r="JQ85">
        <v>11.9558</v>
      </c>
      <c r="JR85">
        <v>100</v>
      </c>
      <c r="JS85">
        <v>30.7416</v>
      </c>
      <c r="JT85">
        <v>420</v>
      </c>
      <c r="JU85">
        <v>23.6599</v>
      </c>
      <c r="JV85">
        <v>101.936</v>
      </c>
      <c r="JW85">
        <v>91.31789999999999</v>
      </c>
    </row>
    <row r="86" spans="1:283">
      <c r="A86">
        <v>68</v>
      </c>
      <c r="B86">
        <v>1758837740.1</v>
      </c>
      <c r="C86">
        <v>906.5</v>
      </c>
      <c r="D86" t="s">
        <v>566</v>
      </c>
      <c r="E86" t="s">
        <v>567</v>
      </c>
      <c r="F86">
        <v>5</v>
      </c>
      <c r="G86" t="s">
        <v>553</v>
      </c>
      <c r="H86">
        <v>1758837737.1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422</v>
      </c>
      <c r="AL86" t="s">
        <v>422</v>
      </c>
      <c r="AM86">
        <v>0</v>
      </c>
      <c r="AN86">
        <v>0</v>
      </c>
      <c r="AO86">
        <f>1-AM86/AN86</f>
        <v>0</v>
      </c>
      <c r="AP86">
        <v>0</v>
      </c>
      <c r="AQ86" t="s">
        <v>422</v>
      </c>
      <c r="AR86" t="s">
        <v>422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5.9</v>
      </c>
      <c r="CZ86">
        <v>0.5</v>
      </c>
      <c r="DA86" t="s">
        <v>423</v>
      </c>
      <c r="DB86">
        <v>2</v>
      </c>
      <c r="DC86">
        <v>1758837737.1</v>
      </c>
      <c r="DD86">
        <v>422.7607777777778</v>
      </c>
      <c r="DE86">
        <v>419.9668888888889</v>
      </c>
      <c r="DF86">
        <v>23.92878888888889</v>
      </c>
      <c r="DG86">
        <v>23.60917777777778</v>
      </c>
      <c r="DH86">
        <v>424.0802222222222</v>
      </c>
      <c r="DI86">
        <v>23.60528888888889</v>
      </c>
      <c r="DJ86">
        <v>500.1372222222223</v>
      </c>
      <c r="DK86">
        <v>90.5843888888889</v>
      </c>
      <c r="DL86">
        <v>0.06677636666666667</v>
      </c>
      <c r="DM86">
        <v>30.31237777777778</v>
      </c>
      <c r="DN86">
        <v>30.00776666666667</v>
      </c>
      <c r="DO86">
        <v>999.9000000000001</v>
      </c>
      <c r="DP86">
        <v>0</v>
      </c>
      <c r="DQ86">
        <v>0</v>
      </c>
      <c r="DR86">
        <v>10016.19444444445</v>
      </c>
      <c r="DS86">
        <v>0</v>
      </c>
      <c r="DT86">
        <v>3.27856</v>
      </c>
      <c r="DU86">
        <v>2.793845555555555</v>
      </c>
      <c r="DV86">
        <v>433.1251111111111</v>
      </c>
      <c r="DW86">
        <v>430.1218888888889</v>
      </c>
      <c r="DX86">
        <v>0.3195995555555555</v>
      </c>
      <c r="DY86">
        <v>419.9668888888889</v>
      </c>
      <c r="DZ86">
        <v>23.60917777777778</v>
      </c>
      <c r="EA86">
        <v>2.167575555555556</v>
      </c>
      <c r="EB86">
        <v>2.138623333333333</v>
      </c>
      <c r="EC86">
        <v>18.72463333333333</v>
      </c>
      <c r="ED86">
        <v>18.50981111111111</v>
      </c>
      <c r="EE86">
        <v>0.00500078</v>
      </c>
      <c r="EF86">
        <v>0</v>
      </c>
      <c r="EG86">
        <v>0</v>
      </c>
      <c r="EH86">
        <v>0</v>
      </c>
      <c r="EI86">
        <v>844.6444444444445</v>
      </c>
      <c r="EJ86">
        <v>0.00500078</v>
      </c>
      <c r="EK86">
        <v>-27.21111111111111</v>
      </c>
      <c r="EL86">
        <v>-1.911111111111111</v>
      </c>
      <c r="EM86">
        <v>34.81233333333333</v>
      </c>
      <c r="EN86">
        <v>38.05511111111111</v>
      </c>
      <c r="EO86">
        <v>36.39566666666667</v>
      </c>
      <c r="EP86">
        <v>38.08988888888889</v>
      </c>
      <c r="EQ86">
        <v>37.20122222222222</v>
      </c>
      <c r="ER86">
        <v>0</v>
      </c>
      <c r="ES86">
        <v>0</v>
      </c>
      <c r="ET86">
        <v>0</v>
      </c>
      <c r="EU86">
        <v>1758837735.3</v>
      </c>
      <c r="EV86">
        <v>0</v>
      </c>
      <c r="EW86">
        <v>844.4560000000002</v>
      </c>
      <c r="EX86">
        <v>-18.2307697101464</v>
      </c>
      <c r="EY86">
        <v>-11.40769189812492</v>
      </c>
      <c r="EZ86">
        <v>-24.392</v>
      </c>
      <c r="FA86">
        <v>15</v>
      </c>
      <c r="FB86">
        <v>0</v>
      </c>
      <c r="FC86" t="s">
        <v>424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2.771846097560976</v>
      </c>
      <c r="FP86">
        <v>0.06026989547038834</v>
      </c>
      <c r="FQ86">
        <v>0.05210652512287428</v>
      </c>
      <c r="FR86">
        <v>1</v>
      </c>
      <c r="FS86">
        <v>843.714705882353</v>
      </c>
      <c r="FT86">
        <v>6.461420737355508</v>
      </c>
      <c r="FU86">
        <v>6.602634605748233</v>
      </c>
      <c r="FV86">
        <v>0</v>
      </c>
      <c r="FW86">
        <v>0.314259512195122</v>
      </c>
      <c r="FX86">
        <v>0.04837413240418154</v>
      </c>
      <c r="FY86">
        <v>0.004951500965447437</v>
      </c>
      <c r="FZ86">
        <v>1</v>
      </c>
      <c r="GA86">
        <v>2</v>
      </c>
      <c r="GB86">
        <v>3</v>
      </c>
      <c r="GC86" t="s">
        <v>435</v>
      </c>
      <c r="GD86">
        <v>3.10311</v>
      </c>
      <c r="GE86">
        <v>2.72493</v>
      </c>
      <c r="GF86">
        <v>0.088766</v>
      </c>
      <c r="GG86">
        <v>0.08816889999999999</v>
      </c>
      <c r="GH86">
        <v>0.107707</v>
      </c>
      <c r="GI86">
        <v>0.108149</v>
      </c>
      <c r="GJ86">
        <v>23815.8</v>
      </c>
      <c r="GK86">
        <v>21629.5</v>
      </c>
      <c r="GL86">
        <v>26699</v>
      </c>
      <c r="GM86">
        <v>23941.6</v>
      </c>
      <c r="GN86">
        <v>38116.2</v>
      </c>
      <c r="GO86">
        <v>31545.7</v>
      </c>
      <c r="GP86">
        <v>46622.2</v>
      </c>
      <c r="GQ86">
        <v>37857.9</v>
      </c>
      <c r="GR86">
        <v>1.87145</v>
      </c>
      <c r="GS86">
        <v>1.87915</v>
      </c>
      <c r="GT86">
        <v>0.0860915</v>
      </c>
      <c r="GU86">
        <v>0</v>
      </c>
      <c r="GV86">
        <v>28.6007</v>
      </c>
      <c r="GW86">
        <v>999.9</v>
      </c>
      <c r="GX86">
        <v>51.7</v>
      </c>
      <c r="GY86">
        <v>31.1</v>
      </c>
      <c r="GZ86">
        <v>25.8957</v>
      </c>
      <c r="HA86">
        <v>61.4837</v>
      </c>
      <c r="HB86">
        <v>18.9904</v>
      </c>
      <c r="HC86">
        <v>1</v>
      </c>
      <c r="HD86">
        <v>0.108095</v>
      </c>
      <c r="HE86">
        <v>-1.40654</v>
      </c>
      <c r="HF86">
        <v>20.2918</v>
      </c>
      <c r="HG86">
        <v>5.22163</v>
      </c>
      <c r="HH86">
        <v>11.98</v>
      </c>
      <c r="HI86">
        <v>4.9653</v>
      </c>
      <c r="HJ86">
        <v>3.276</v>
      </c>
      <c r="HK86">
        <v>9999</v>
      </c>
      <c r="HL86">
        <v>9999</v>
      </c>
      <c r="HM86">
        <v>9999</v>
      </c>
      <c r="HN86">
        <v>8.4</v>
      </c>
      <c r="HO86">
        <v>1.8639</v>
      </c>
      <c r="HP86">
        <v>1.86005</v>
      </c>
      <c r="HQ86">
        <v>1.85837</v>
      </c>
      <c r="HR86">
        <v>1.85974</v>
      </c>
      <c r="HS86">
        <v>1.85985</v>
      </c>
      <c r="HT86">
        <v>1.85836</v>
      </c>
      <c r="HU86">
        <v>1.85745</v>
      </c>
      <c r="HV86">
        <v>1.85231</v>
      </c>
      <c r="HW86">
        <v>0</v>
      </c>
      <c r="HX86">
        <v>0</v>
      </c>
      <c r="HY86">
        <v>0</v>
      </c>
      <c r="HZ86">
        <v>0</v>
      </c>
      <c r="IA86" t="s">
        <v>426</v>
      </c>
      <c r="IB86" t="s">
        <v>427</v>
      </c>
      <c r="IC86" t="s">
        <v>428</v>
      </c>
      <c r="ID86" t="s">
        <v>428</v>
      </c>
      <c r="IE86" t="s">
        <v>428</v>
      </c>
      <c r="IF86" t="s">
        <v>428</v>
      </c>
      <c r="IG86">
        <v>0</v>
      </c>
      <c r="IH86">
        <v>100</v>
      </c>
      <c r="II86">
        <v>100</v>
      </c>
      <c r="IJ86">
        <v>-1.319</v>
      </c>
      <c r="IK86">
        <v>0.3235</v>
      </c>
      <c r="IL86">
        <v>-1.085747647868322</v>
      </c>
      <c r="IM86">
        <v>-0.001141660950335919</v>
      </c>
      <c r="IN86">
        <v>1.556549255047457E-06</v>
      </c>
      <c r="IO86">
        <v>-3.845636065895205E-10</v>
      </c>
      <c r="IP86">
        <v>0.01562767363184709</v>
      </c>
      <c r="IQ86">
        <v>0.001629169780553792</v>
      </c>
      <c r="IR86">
        <v>0.0005448488767950686</v>
      </c>
      <c r="IS86">
        <v>-2.599574200195059E-06</v>
      </c>
      <c r="IT86">
        <v>2</v>
      </c>
      <c r="IU86">
        <v>2011</v>
      </c>
      <c r="IV86">
        <v>1</v>
      </c>
      <c r="IW86">
        <v>26</v>
      </c>
      <c r="IX86">
        <v>197468.9</v>
      </c>
      <c r="IY86">
        <v>197469.1</v>
      </c>
      <c r="IZ86">
        <v>1.1438</v>
      </c>
      <c r="JA86">
        <v>2.62939</v>
      </c>
      <c r="JB86">
        <v>1.49658</v>
      </c>
      <c r="JC86">
        <v>2.35107</v>
      </c>
      <c r="JD86">
        <v>1.54907</v>
      </c>
      <c r="JE86">
        <v>2.43896</v>
      </c>
      <c r="JF86">
        <v>35.8944</v>
      </c>
      <c r="JG86">
        <v>24.1926</v>
      </c>
      <c r="JH86">
        <v>18</v>
      </c>
      <c r="JI86">
        <v>482.086</v>
      </c>
      <c r="JJ86">
        <v>502.079</v>
      </c>
      <c r="JK86">
        <v>30.7494</v>
      </c>
      <c r="JL86">
        <v>28.683</v>
      </c>
      <c r="JM86">
        <v>30</v>
      </c>
      <c r="JN86">
        <v>28.9041</v>
      </c>
      <c r="JO86">
        <v>28.9027</v>
      </c>
      <c r="JP86">
        <v>22.9934</v>
      </c>
      <c r="JQ86">
        <v>11.9558</v>
      </c>
      <c r="JR86">
        <v>100</v>
      </c>
      <c r="JS86">
        <v>30.7416</v>
      </c>
      <c r="JT86">
        <v>420</v>
      </c>
      <c r="JU86">
        <v>23.6599</v>
      </c>
      <c r="JV86">
        <v>101.936</v>
      </c>
      <c r="JW86">
        <v>91.3181</v>
      </c>
    </row>
    <row r="87" spans="1:283">
      <c r="A87">
        <v>69</v>
      </c>
      <c r="B87">
        <v>1758837742.1</v>
      </c>
      <c r="C87">
        <v>908.5</v>
      </c>
      <c r="D87" t="s">
        <v>568</v>
      </c>
      <c r="E87" t="s">
        <v>569</v>
      </c>
      <c r="F87">
        <v>5</v>
      </c>
      <c r="G87" t="s">
        <v>553</v>
      </c>
      <c r="H87">
        <v>1758837739.1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422</v>
      </c>
      <c r="AL87" t="s">
        <v>422</v>
      </c>
      <c r="AM87">
        <v>0</v>
      </c>
      <c r="AN87">
        <v>0</v>
      </c>
      <c r="AO87">
        <f>1-AM87/AN87</f>
        <v>0</v>
      </c>
      <c r="AP87">
        <v>0</v>
      </c>
      <c r="AQ87" t="s">
        <v>422</v>
      </c>
      <c r="AR87" t="s">
        <v>422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5.9</v>
      </c>
      <c r="CZ87">
        <v>0.5</v>
      </c>
      <c r="DA87" t="s">
        <v>423</v>
      </c>
      <c r="DB87">
        <v>2</v>
      </c>
      <c r="DC87">
        <v>1758837739.1</v>
      </c>
      <c r="DD87">
        <v>422.7477777777779</v>
      </c>
      <c r="DE87">
        <v>419.9851111111111</v>
      </c>
      <c r="DF87">
        <v>23.92814444444444</v>
      </c>
      <c r="DG87">
        <v>23.60805555555556</v>
      </c>
      <c r="DH87">
        <v>424.0671111111112</v>
      </c>
      <c r="DI87">
        <v>23.60466666666666</v>
      </c>
      <c r="DJ87">
        <v>500.047888888889</v>
      </c>
      <c r="DK87">
        <v>90.58484444444444</v>
      </c>
      <c r="DL87">
        <v>0.06691172222222223</v>
      </c>
      <c r="DM87">
        <v>30.31276666666666</v>
      </c>
      <c r="DN87">
        <v>30.00652222222222</v>
      </c>
      <c r="DO87">
        <v>999.9000000000001</v>
      </c>
      <c r="DP87">
        <v>0</v>
      </c>
      <c r="DQ87">
        <v>0</v>
      </c>
      <c r="DR87">
        <v>10000.84444444444</v>
      </c>
      <c r="DS87">
        <v>0</v>
      </c>
      <c r="DT87">
        <v>3.27856</v>
      </c>
      <c r="DU87">
        <v>2.762458888888889</v>
      </c>
      <c r="DV87">
        <v>433.1112222222222</v>
      </c>
      <c r="DW87">
        <v>430.1401111111111</v>
      </c>
      <c r="DX87">
        <v>0.3200833333333333</v>
      </c>
      <c r="DY87">
        <v>419.9851111111111</v>
      </c>
      <c r="DZ87">
        <v>23.60805555555556</v>
      </c>
      <c r="EA87">
        <v>2.167526666666666</v>
      </c>
      <c r="EB87">
        <v>2.138532222222223</v>
      </c>
      <c r="EC87">
        <v>18.72428888888889</v>
      </c>
      <c r="ED87">
        <v>18.50913333333333</v>
      </c>
      <c r="EE87">
        <v>0.00500078</v>
      </c>
      <c r="EF87">
        <v>0</v>
      </c>
      <c r="EG87">
        <v>0</v>
      </c>
      <c r="EH87">
        <v>0</v>
      </c>
      <c r="EI87">
        <v>843.6555555555556</v>
      </c>
      <c r="EJ87">
        <v>0.00500078</v>
      </c>
      <c r="EK87">
        <v>-26.16666666666667</v>
      </c>
      <c r="EL87">
        <v>-1.333333333333333</v>
      </c>
      <c r="EM87">
        <v>34.81911111111111</v>
      </c>
      <c r="EN87">
        <v>38.04822222222222</v>
      </c>
      <c r="EO87">
        <v>36.38866666666667</v>
      </c>
      <c r="EP87">
        <v>38.0761111111111</v>
      </c>
      <c r="EQ87">
        <v>37.18744444444444</v>
      </c>
      <c r="ER87">
        <v>0</v>
      </c>
      <c r="ES87">
        <v>0</v>
      </c>
      <c r="ET87">
        <v>0</v>
      </c>
      <c r="EU87">
        <v>1758837737.7</v>
      </c>
      <c r="EV87">
        <v>0</v>
      </c>
      <c r="EW87">
        <v>843.4240000000001</v>
      </c>
      <c r="EX87">
        <v>-22.33846191259334</v>
      </c>
      <c r="EY87">
        <v>17.03846182272978</v>
      </c>
      <c r="EZ87">
        <v>-24.428</v>
      </c>
      <c r="FA87">
        <v>15</v>
      </c>
      <c r="FB87">
        <v>0</v>
      </c>
      <c r="FC87" t="s">
        <v>424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2.76996125</v>
      </c>
      <c r="FP87">
        <v>0.101422401500936</v>
      </c>
      <c r="FQ87">
        <v>0.05313341035485585</v>
      </c>
      <c r="FR87">
        <v>1</v>
      </c>
      <c r="FS87">
        <v>844.2323529411765</v>
      </c>
      <c r="FT87">
        <v>-7.689839737243772</v>
      </c>
      <c r="FU87">
        <v>6.117848554373996</v>
      </c>
      <c r="FV87">
        <v>0</v>
      </c>
      <c r="FW87">
        <v>0.315607325</v>
      </c>
      <c r="FX87">
        <v>0.04316608255159435</v>
      </c>
      <c r="FY87">
        <v>0.004367786026051985</v>
      </c>
      <c r="FZ87">
        <v>1</v>
      </c>
      <c r="GA87">
        <v>2</v>
      </c>
      <c r="GB87">
        <v>3</v>
      </c>
      <c r="GC87" t="s">
        <v>435</v>
      </c>
      <c r="GD87">
        <v>3.10292</v>
      </c>
      <c r="GE87">
        <v>2.72533</v>
      </c>
      <c r="GF87">
        <v>0.08876829999999999</v>
      </c>
      <c r="GG87">
        <v>0.08815729999999999</v>
      </c>
      <c r="GH87">
        <v>0.107711</v>
      </c>
      <c r="GI87">
        <v>0.108146</v>
      </c>
      <c r="GJ87">
        <v>23815.9</v>
      </c>
      <c r="GK87">
        <v>21629.6</v>
      </c>
      <c r="GL87">
        <v>26699.2</v>
      </c>
      <c r="GM87">
        <v>23941.6</v>
      </c>
      <c r="GN87">
        <v>38116.2</v>
      </c>
      <c r="GO87">
        <v>31545.8</v>
      </c>
      <c r="GP87">
        <v>46622.3</v>
      </c>
      <c r="GQ87">
        <v>37857.8</v>
      </c>
      <c r="GR87">
        <v>1.8712</v>
      </c>
      <c r="GS87">
        <v>1.87943</v>
      </c>
      <c r="GT87">
        <v>0.08638949999999999</v>
      </c>
      <c r="GU87">
        <v>0</v>
      </c>
      <c r="GV87">
        <v>28.6023</v>
      </c>
      <c r="GW87">
        <v>999.9</v>
      </c>
      <c r="GX87">
        <v>51.7</v>
      </c>
      <c r="GY87">
        <v>31.1</v>
      </c>
      <c r="GZ87">
        <v>25.8935</v>
      </c>
      <c r="HA87">
        <v>61.4337</v>
      </c>
      <c r="HB87">
        <v>18.8862</v>
      </c>
      <c r="HC87">
        <v>1</v>
      </c>
      <c r="HD87">
        <v>0.108079</v>
      </c>
      <c r="HE87">
        <v>-1.40992</v>
      </c>
      <c r="HF87">
        <v>20.2918</v>
      </c>
      <c r="HG87">
        <v>5.22193</v>
      </c>
      <c r="HH87">
        <v>11.98</v>
      </c>
      <c r="HI87">
        <v>4.96535</v>
      </c>
      <c r="HJ87">
        <v>3.276</v>
      </c>
      <c r="HK87">
        <v>9999</v>
      </c>
      <c r="HL87">
        <v>9999</v>
      </c>
      <c r="HM87">
        <v>9999</v>
      </c>
      <c r="HN87">
        <v>8.4</v>
      </c>
      <c r="HO87">
        <v>1.86391</v>
      </c>
      <c r="HP87">
        <v>1.86005</v>
      </c>
      <c r="HQ87">
        <v>1.85837</v>
      </c>
      <c r="HR87">
        <v>1.85974</v>
      </c>
      <c r="HS87">
        <v>1.85986</v>
      </c>
      <c r="HT87">
        <v>1.85837</v>
      </c>
      <c r="HU87">
        <v>1.85745</v>
      </c>
      <c r="HV87">
        <v>1.85232</v>
      </c>
      <c r="HW87">
        <v>0</v>
      </c>
      <c r="HX87">
        <v>0</v>
      </c>
      <c r="HY87">
        <v>0</v>
      </c>
      <c r="HZ87">
        <v>0</v>
      </c>
      <c r="IA87" t="s">
        <v>426</v>
      </c>
      <c r="IB87" t="s">
        <v>427</v>
      </c>
      <c r="IC87" t="s">
        <v>428</v>
      </c>
      <c r="ID87" t="s">
        <v>428</v>
      </c>
      <c r="IE87" t="s">
        <v>428</v>
      </c>
      <c r="IF87" t="s">
        <v>428</v>
      </c>
      <c r="IG87">
        <v>0</v>
      </c>
      <c r="IH87">
        <v>100</v>
      </c>
      <c r="II87">
        <v>100</v>
      </c>
      <c r="IJ87">
        <v>-1.319</v>
      </c>
      <c r="IK87">
        <v>0.3234</v>
      </c>
      <c r="IL87">
        <v>-1.085747647868322</v>
      </c>
      <c r="IM87">
        <v>-0.001141660950335919</v>
      </c>
      <c r="IN87">
        <v>1.556549255047457E-06</v>
      </c>
      <c r="IO87">
        <v>-3.845636065895205E-10</v>
      </c>
      <c r="IP87">
        <v>0.01562767363184709</v>
      </c>
      <c r="IQ87">
        <v>0.001629169780553792</v>
      </c>
      <c r="IR87">
        <v>0.0005448488767950686</v>
      </c>
      <c r="IS87">
        <v>-2.599574200195059E-06</v>
      </c>
      <c r="IT87">
        <v>2</v>
      </c>
      <c r="IU87">
        <v>2011</v>
      </c>
      <c r="IV87">
        <v>1</v>
      </c>
      <c r="IW87">
        <v>26</v>
      </c>
      <c r="IX87">
        <v>197468.9</v>
      </c>
      <c r="IY87">
        <v>197469.1</v>
      </c>
      <c r="IZ87">
        <v>1.1438</v>
      </c>
      <c r="JA87">
        <v>2.63672</v>
      </c>
      <c r="JB87">
        <v>1.49658</v>
      </c>
      <c r="JC87">
        <v>2.35107</v>
      </c>
      <c r="JD87">
        <v>1.54907</v>
      </c>
      <c r="JE87">
        <v>2.37061</v>
      </c>
      <c r="JF87">
        <v>35.8944</v>
      </c>
      <c r="JG87">
        <v>24.1926</v>
      </c>
      <c r="JH87">
        <v>18</v>
      </c>
      <c r="JI87">
        <v>481.941</v>
      </c>
      <c r="JJ87">
        <v>502.254</v>
      </c>
      <c r="JK87">
        <v>30.7442</v>
      </c>
      <c r="JL87">
        <v>28.683</v>
      </c>
      <c r="JM87">
        <v>30</v>
      </c>
      <c r="JN87">
        <v>28.9041</v>
      </c>
      <c r="JO87">
        <v>28.9016</v>
      </c>
      <c r="JP87">
        <v>22.9966</v>
      </c>
      <c r="JQ87">
        <v>11.9558</v>
      </c>
      <c r="JR87">
        <v>100</v>
      </c>
      <c r="JS87">
        <v>30.7351</v>
      </c>
      <c r="JT87">
        <v>420</v>
      </c>
      <c r="JU87">
        <v>23.6599</v>
      </c>
      <c r="JV87">
        <v>101.936</v>
      </c>
      <c r="JW87">
        <v>91.31789999999999</v>
      </c>
    </row>
    <row r="88" spans="1:283">
      <c r="A88">
        <v>70</v>
      </c>
      <c r="B88">
        <v>1758837744.1</v>
      </c>
      <c r="C88">
        <v>910.5</v>
      </c>
      <c r="D88" t="s">
        <v>570</v>
      </c>
      <c r="E88" t="s">
        <v>571</v>
      </c>
      <c r="F88">
        <v>5</v>
      </c>
      <c r="G88" t="s">
        <v>553</v>
      </c>
      <c r="H88">
        <v>1758837741.1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422</v>
      </c>
      <c r="AL88" t="s">
        <v>422</v>
      </c>
      <c r="AM88">
        <v>0</v>
      </c>
      <c r="AN88">
        <v>0</v>
      </c>
      <c r="AO88">
        <f>1-AM88/AN88</f>
        <v>0</v>
      </c>
      <c r="AP88">
        <v>0</v>
      </c>
      <c r="AQ88" t="s">
        <v>422</v>
      </c>
      <c r="AR88" t="s">
        <v>422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5.9</v>
      </c>
      <c r="CZ88">
        <v>0.5</v>
      </c>
      <c r="DA88" t="s">
        <v>423</v>
      </c>
      <c r="DB88">
        <v>2</v>
      </c>
      <c r="DC88">
        <v>1758837741.1</v>
      </c>
      <c r="DD88">
        <v>422.7473333333334</v>
      </c>
      <c r="DE88">
        <v>419.9705555555555</v>
      </c>
      <c r="DF88">
        <v>23.9279</v>
      </c>
      <c r="DG88">
        <v>23.60676666666667</v>
      </c>
      <c r="DH88">
        <v>424.0667777777778</v>
      </c>
      <c r="DI88">
        <v>23.60444444444444</v>
      </c>
      <c r="DJ88">
        <v>499.9501111111111</v>
      </c>
      <c r="DK88">
        <v>90.58494444444443</v>
      </c>
      <c r="DL88">
        <v>0.06718852222222221</v>
      </c>
      <c r="DM88">
        <v>30.31293333333333</v>
      </c>
      <c r="DN88">
        <v>30.00665555555556</v>
      </c>
      <c r="DO88">
        <v>999.9000000000001</v>
      </c>
      <c r="DP88">
        <v>0</v>
      </c>
      <c r="DQ88">
        <v>0</v>
      </c>
      <c r="DR88">
        <v>9981.591111111111</v>
      </c>
      <c r="DS88">
        <v>0</v>
      </c>
      <c r="DT88">
        <v>3.27856</v>
      </c>
      <c r="DU88">
        <v>2.776798888888889</v>
      </c>
      <c r="DV88">
        <v>433.1107777777777</v>
      </c>
      <c r="DW88">
        <v>430.1245555555556</v>
      </c>
      <c r="DX88">
        <v>0.3211404444444444</v>
      </c>
      <c r="DY88">
        <v>419.9705555555555</v>
      </c>
      <c r="DZ88">
        <v>23.60676666666667</v>
      </c>
      <c r="EA88">
        <v>2.167506666666667</v>
      </c>
      <c r="EB88">
        <v>2.138416666666667</v>
      </c>
      <c r="EC88">
        <v>18.72415555555555</v>
      </c>
      <c r="ED88">
        <v>18.50826666666667</v>
      </c>
      <c r="EE88">
        <v>0.00500078</v>
      </c>
      <c r="EF88">
        <v>0</v>
      </c>
      <c r="EG88">
        <v>0</v>
      </c>
      <c r="EH88">
        <v>0</v>
      </c>
      <c r="EI88">
        <v>842.4222222222222</v>
      </c>
      <c r="EJ88">
        <v>0.00500078</v>
      </c>
      <c r="EK88">
        <v>-25.52222222222223</v>
      </c>
      <c r="EL88">
        <v>-0.9444444444444444</v>
      </c>
      <c r="EM88">
        <v>34.80522222222222</v>
      </c>
      <c r="EN88">
        <v>38.02755555555555</v>
      </c>
      <c r="EO88">
        <v>36.38855555555556</v>
      </c>
      <c r="EP88">
        <v>38.07622222222222</v>
      </c>
      <c r="EQ88">
        <v>37.15966666666667</v>
      </c>
      <c r="ER88">
        <v>0</v>
      </c>
      <c r="ES88">
        <v>0</v>
      </c>
      <c r="ET88">
        <v>0</v>
      </c>
      <c r="EU88">
        <v>1758837739.5</v>
      </c>
      <c r="EV88">
        <v>0</v>
      </c>
      <c r="EW88">
        <v>843.673076923077</v>
      </c>
      <c r="EX88">
        <v>-14.21880359535515</v>
      </c>
      <c r="EY88">
        <v>8.588034389126124</v>
      </c>
      <c r="EZ88">
        <v>-24.51538461538462</v>
      </c>
      <c r="FA88">
        <v>15</v>
      </c>
      <c r="FB88">
        <v>0</v>
      </c>
      <c r="FC88" t="s">
        <v>424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2.775302926829268</v>
      </c>
      <c r="FP88">
        <v>0.1998497560975612</v>
      </c>
      <c r="FQ88">
        <v>0.05495584428158635</v>
      </c>
      <c r="FR88">
        <v>1</v>
      </c>
      <c r="FS88">
        <v>844.0705882352943</v>
      </c>
      <c r="FT88">
        <v>-13.1673033444068</v>
      </c>
      <c r="FU88">
        <v>6.264584367780357</v>
      </c>
      <c r="FV88">
        <v>0</v>
      </c>
      <c r="FW88">
        <v>0.3172692682926829</v>
      </c>
      <c r="FX88">
        <v>0.03749186759581939</v>
      </c>
      <c r="FY88">
        <v>0.003870405903112523</v>
      </c>
      <c r="FZ88">
        <v>1</v>
      </c>
      <c r="GA88">
        <v>2</v>
      </c>
      <c r="GB88">
        <v>3</v>
      </c>
      <c r="GC88" t="s">
        <v>435</v>
      </c>
      <c r="GD88">
        <v>3.10292</v>
      </c>
      <c r="GE88">
        <v>2.72538</v>
      </c>
      <c r="GF88">
        <v>0.0887695</v>
      </c>
      <c r="GG88">
        <v>0.0881675</v>
      </c>
      <c r="GH88">
        <v>0.107703</v>
      </c>
      <c r="GI88">
        <v>0.108138</v>
      </c>
      <c r="GJ88">
        <v>23815.9</v>
      </c>
      <c r="GK88">
        <v>21629.3</v>
      </c>
      <c r="GL88">
        <v>26699.2</v>
      </c>
      <c r="GM88">
        <v>23941.4</v>
      </c>
      <c r="GN88">
        <v>38116.4</v>
      </c>
      <c r="GO88">
        <v>31546.1</v>
      </c>
      <c r="GP88">
        <v>46622.1</v>
      </c>
      <c r="GQ88">
        <v>37857.9</v>
      </c>
      <c r="GR88">
        <v>1.8712</v>
      </c>
      <c r="GS88">
        <v>1.87932</v>
      </c>
      <c r="GT88">
        <v>0.08620319999999999</v>
      </c>
      <c r="GU88">
        <v>0</v>
      </c>
      <c r="GV88">
        <v>28.6037</v>
      </c>
      <c r="GW88">
        <v>999.9</v>
      </c>
      <c r="GX88">
        <v>51.7</v>
      </c>
      <c r="GY88">
        <v>31.1</v>
      </c>
      <c r="GZ88">
        <v>25.8952</v>
      </c>
      <c r="HA88">
        <v>61.3837</v>
      </c>
      <c r="HB88">
        <v>18.9143</v>
      </c>
      <c r="HC88">
        <v>1</v>
      </c>
      <c r="HD88">
        <v>0.108061</v>
      </c>
      <c r="HE88">
        <v>-1.4079</v>
      </c>
      <c r="HF88">
        <v>20.2919</v>
      </c>
      <c r="HG88">
        <v>5.22178</v>
      </c>
      <c r="HH88">
        <v>11.98</v>
      </c>
      <c r="HI88">
        <v>4.9653</v>
      </c>
      <c r="HJ88">
        <v>3.27598</v>
      </c>
      <c r="HK88">
        <v>9999</v>
      </c>
      <c r="HL88">
        <v>9999</v>
      </c>
      <c r="HM88">
        <v>9999</v>
      </c>
      <c r="HN88">
        <v>8.4</v>
      </c>
      <c r="HO88">
        <v>1.8639</v>
      </c>
      <c r="HP88">
        <v>1.86005</v>
      </c>
      <c r="HQ88">
        <v>1.85837</v>
      </c>
      <c r="HR88">
        <v>1.85974</v>
      </c>
      <c r="HS88">
        <v>1.85984</v>
      </c>
      <c r="HT88">
        <v>1.85837</v>
      </c>
      <c r="HU88">
        <v>1.85745</v>
      </c>
      <c r="HV88">
        <v>1.85235</v>
      </c>
      <c r="HW88">
        <v>0</v>
      </c>
      <c r="HX88">
        <v>0</v>
      </c>
      <c r="HY88">
        <v>0</v>
      </c>
      <c r="HZ88">
        <v>0</v>
      </c>
      <c r="IA88" t="s">
        <v>426</v>
      </c>
      <c r="IB88" t="s">
        <v>427</v>
      </c>
      <c r="IC88" t="s">
        <v>428</v>
      </c>
      <c r="ID88" t="s">
        <v>428</v>
      </c>
      <c r="IE88" t="s">
        <v>428</v>
      </c>
      <c r="IF88" t="s">
        <v>428</v>
      </c>
      <c r="IG88">
        <v>0</v>
      </c>
      <c r="IH88">
        <v>100</v>
      </c>
      <c r="II88">
        <v>100</v>
      </c>
      <c r="IJ88">
        <v>-1.319</v>
      </c>
      <c r="IK88">
        <v>0.3235</v>
      </c>
      <c r="IL88">
        <v>-1.085747647868322</v>
      </c>
      <c r="IM88">
        <v>-0.001141660950335919</v>
      </c>
      <c r="IN88">
        <v>1.556549255047457E-06</v>
      </c>
      <c r="IO88">
        <v>-3.845636065895205E-10</v>
      </c>
      <c r="IP88">
        <v>0.01562767363184709</v>
      </c>
      <c r="IQ88">
        <v>0.001629169780553792</v>
      </c>
      <c r="IR88">
        <v>0.0005448488767950686</v>
      </c>
      <c r="IS88">
        <v>-2.599574200195059E-06</v>
      </c>
      <c r="IT88">
        <v>2</v>
      </c>
      <c r="IU88">
        <v>2011</v>
      </c>
      <c r="IV88">
        <v>1</v>
      </c>
      <c r="IW88">
        <v>26</v>
      </c>
      <c r="IX88">
        <v>197469</v>
      </c>
      <c r="IY88">
        <v>197469.2</v>
      </c>
      <c r="IZ88">
        <v>1.1438</v>
      </c>
      <c r="JA88">
        <v>2.62451</v>
      </c>
      <c r="JB88">
        <v>1.49658</v>
      </c>
      <c r="JC88">
        <v>2.35107</v>
      </c>
      <c r="JD88">
        <v>1.54907</v>
      </c>
      <c r="JE88">
        <v>2.43286</v>
      </c>
      <c r="JF88">
        <v>35.8944</v>
      </c>
      <c r="JG88">
        <v>24.1926</v>
      </c>
      <c r="JH88">
        <v>18</v>
      </c>
      <c r="JI88">
        <v>481.941</v>
      </c>
      <c r="JJ88">
        <v>502.177</v>
      </c>
      <c r="JK88">
        <v>30.7405</v>
      </c>
      <c r="JL88">
        <v>28.683</v>
      </c>
      <c r="JM88">
        <v>30</v>
      </c>
      <c r="JN88">
        <v>28.9041</v>
      </c>
      <c r="JO88">
        <v>28.9003</v>
      </c>
      <c r="JP88">
        <v>22.9942</v>
      </c>
      <c r="JQ88">
        <v>11.9558</v>
      </c>
      <c r="JR88">
        <v>100</v>
      </c>
      <c r="JS88">
        <v>30.7351</v>
      </c>
      <c r="JT88">
        <v>420</v>
      </c>
      <c r="JU88">
        <v>23.6599</v>
      </c>
      <c r="JV88">
        <v>101.936</v>
      </c>
      <c r="JW88">
        <v>91.31780000000001</v>
      </c>
    </row>
    <row r="89" spans="1:283">
      <c r="A89">
        <v>71</v>
      </c>
      <c r="B89">
        <v>1758837746.1</v>
      </c>
      <c r="C89">
        <v>912.5</v>
      </c>
      <c r="D89" t="s">
        <v>572</v>
      </c>
      <c r="E89" t="s">
        <v>573</v>
      </c>
      <c r="F89">
        <v>5</v>
      </c>
      <c r="G89" t="s">
        <v>553</v>
      </c>
      <c r="H89">
        <v>1758837743.1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422</v>
      </c>
      <c r="AL89" t="s">
        <v>422</v>
      </c>
      <c r="AM89">
        <v>0</v>
      </c>
      <c r="AN89">
        <v>0</v>
      </c>
      <c r="AO89">
        <f>1-AM89/AN89</f>
        <v>0</v>
      </c>
      <c r="AP89">
        <v>0</v>
      </c>
      <c r="AQ89" t="s">
        <v>422</v>
      </c>
      <c r="AR89" t="s">
        <v>422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5.9</v>
      </c>
      <c r="CZ89">
        <v>0.5</v>
      </c>
      <c r="DA89" t="s">
        <v>423</v>
      </c>
      <c r="DB89">
        <v>2</v>
      </c>
      <c r="DC89">
        <v>1758837743.1</v>
      </c>
      <c r="DD89">
        <v>422.7423333333334</v>
      </c>
      <c r="DE89">
        <v>419.9714444444444</v>
      </c>
      <c r="DF89">
        <v>23.92711111111111</v>
      </c>
      <c r="DG89">
        <v>23.60467777777778</v>
      </c>
      <c r="DH89">
        <v>424.0616666666667</v>
      </c>
      <c r="DI89">
        <v>23.60367777777778</v>
      </c>
      <c r="DJ89">
        <v>499.8904444444445</v>
      </c>
      <c r="DK89">
        <v>90.58503333333334</v>
      </c>
      <c r="DL89">
        <v>0.06732683333333335</v>
      </c>
      <c r="DM89">
        <v>30.31274444444444</v>
      </c>
      <c r="DN89">
        <v>30.0072</v>
      </c>
      <c r="DO89">
        <v>999.9000000000001</v>
      </c>
      <c r="DP89">
        <v>0</v>
      </c>
      <c r="DQ89">
        <v>0</v>
      </c>
      <c r="DR89">
        <v>9976.109999999999</v>
      </c>
      <c r="DS89">
        <v>0</v>
      </c>
      <c r="DT89">
        <v>3.27856</v>
      </c>
      <c r="DU89">
        <v>2.771013333333333</v>
      </c>
      <c r="DV89">
        <v>433.1051111111111</v>
      </c>
      <c r="DW89">
        <v>430.1242222222222</v>
      </c>
      <c r="DX89">
        <v>0.3224334444444444</v>
      </c>
      <c r="DY89">
        <v>419.9714444444444</v>
      </c>
      <c r="DZ89">
        <v>23.60467777777778</v>
      </c>
      <c r="EA89">
        <v>2.167436666666666</v>
      </c>
      <c r="EB89">
        <v>2.13823</v>
      </c>
      <c r="EC89">
        <v>18.72364444444445</v>
      </c>
      <c r="ED89">
        <v>18.50686666666667</v>
      </c>
      <c r="EE89">
        <v>0.00500078</v>
      </c>
      <c r="EF89">
        <v>0</v>
      </c>
      <c r="EG89">
        <v>0</v>
      </c>
      <c r="EH89">
        <v>0</v>
      </c>
      <c r="EI89">
        <v>842.1222222222223</v>
      </c>
      <c r="EJ89">
        <v>0.00500078</v>
      </c>
      <c r="EK89">
        <v>-26.25555555555556</v>
      </c>
      <c r="EL89">
        <v>-1.233333333333333</v>
      </c>
      <c r="EM89">
        <v>34.8261111111111</v>
      </c>
      <c r="EN89">
        <v>38.02055555555555</v>
      </c>
      <c r="EO89">
        <v>36.35400000000001</v>
      </c>
      <c r="EP89">
        <v>38.08311111111112</v>
      </c>
      <c r="EQ89">
        <v>36.80533333333334</v>
      </c>
      <c r="ER89">
        <v>0</v>
      </c>
      <c r="ES89">
        <v>0</v>
      </c>
      <c r="ET89">
        <v>0</v>
      </c>
      <c r="EU89">
        <v>1758837741.3</v>
      </c>
      <c r="EV89">
        <v>0</v>
      </c>
      <c r="EW89">
        <v>842.98</v>
      </c>
      <c r="EX89">
        <v>-14.15384616042627</v>
      </c>
      <c r="EY89">
        <v>-8.669230516963175</v>
      </c>
      <c r="EZ89">
        <v>-24.744</v>
      </c>
      <c r="FA89">
        <v>15</v>
      </c>
      <c r="FB89">
        <v>0</v>
      </c>
      <c r="FC89" t="s">
        <v>424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2.7760695</v>
      </c>
      <c r="FP89">
        <v>0.06307429643526657</v>
      </c>
      <c r="FQ89">
        <v>0.05537331175530322</v>
      </c>
      <c r="FR89">
        <v>1</v>
      </c>
      <c r="FS89">
        <v>843.9676470588234</v>
      </c>
      <c r="FT89">
        <v>-12.71046615494921</v>
      </c>
      <c r="FU89">
        <v>6.010760967202428</v>
      </c>
      <c r="FV89">
        <v>0</v>
      </c>
      <c r="FW89">
        <v>0.3184163</v>
      </c>
      <c r="FX89">
        <v>0.03265708818011176</v>
      </c>
      <c r="FY89">
        <v>0.003269312635707994</v>
      </c>
      <c r="FZ89">
        <v>1</v>
      </c>
      <c r="GA89">
        <v>2</v>
      </c>
      <c r="GB89">
        <v>3</v>
      </c>
      <c r="GC89" t="s">
        <v>435</v>
      </c>
      <c r="GD89">
        <v>3.10298</v>
      </c>
      <c r="GE89">
        <v>2.72508</v>
      </c>
      <c r="GF89">
        <v>0.08876589999999999</v>
      </c>
      <c r="GG89">
        <v>0.0881764</v>
      </c>
      <c r="GH89">
        <v>0.107695</v>
      </c>
      <c r="GI89">
        <v>0.108126</v>
      </c>
      <c r="GJ89">
        <v>23816</v>
      </c>
      <c r="GK89">
        <v>21629</v>
      </c>
      <c r="GL89">
        <v>26699.2</v>
      </c>
      <c r="GM89">
        <v>23941.4</v>
      </c>
      <c r="GN89">
        <v>38116.7</v>
      </c>
      <c r="GO89">
        <v>31546.4</v>
      </c>
      <c r="GP89">
        <v>46622.1</v>
      </c>
      <c r="GQ89">
        <v>37857.6</v>
      </c>
      <c r="GR89">
        <v>1.8715</v>
      </c>
      <c r="GS89">
        <v>1.87905</v>
      </c>
      <c r="GT89">
        <v>0.08579340000000001</v>
      </c>
      <c r="GU89">
        <v>0</v>
      </c>
      <c r="GV89">
        <v>28.6055</v>
      </c>
      <c r="GW89">
        <v>999.9</v>
      </c>
      <c r="GX89">
        <v>51.7</v>
      </c>
      <c r="GY89">
        <v>31.1</v>
      </c>
      <c r="GZ89">
        <v>25.895</v>
      </c>
      <c r="HA89">
        <v>61.2737</v>
      </c>
      <c r="HB89">
        <v>19.0585</v>
      </c>
      <c r="HC89">
        <v>1</v>
      </c>
      <c r="HD89">
        <v>0.108018</v>
      </c>
      <c r="HE89">
        <v>-1.4051</v>
      </c>
      <c r="HF89">
        <v>20.2928</v>
      </c>
      <c r="HG89">
        <v>5.22133</v>
      </c>
      <c r="HH89">
        <v>11.98</v>
      </c>
      <c r="HI89">
        <v>4.96515</v>
      </c>
      <c r="HJ89">
        <v>3.27598</v>
      </c>
      <c r="HK89">
        <v>9999</v>
      </c>
      <c r="HL89">
        <v>9999</v>
      </c>
      <c r="HM89">
        <v>9999</v>
      </c>
      <c r="HN89">
        <v>8.4</v>
      </c>
      <c r="HO89">
        <v>1.8639</v>
      </c>
      <c r="HP89">
        <v>1.86005</v>
      </c>
      <c r="HQ89">
        <v>1.85837</v>
      </c>
      <c r="HR89">
        <v>1.85974</v>
      </c>
      <c r="HS89">
        <v>1.85984</v>
      </c>
      <c r="HT89">
        <v>1.85836</v>
      </c>
      <c r="HU89">
        <v>1.85743</v>
      </c>
      <c r="HV89">
        <v>1.85235</v>
      </c>
      <c r="HW89">
        <v>0</v>
      </c>
      <c r="HX89">
        <v>0</v>
      </c>
      <c r="HY89">
        <v>0</v>
      </c>
      <c r="HZ89">
        <v>0</v>
      </c>
      <c r="IA89" t="s">
        <v>426</v>
      </c>
      <c r="IB89" t="s">
        <v>427</v>
      </c>
      <c r="IC89" t="s">
        <v>428</v>
      </c>
      <c r="ID89" t="s">
        <v>428</v>
      </c>
      <c r="IE89" t="s">
        <v>428</v>
      </c>
      <c r="IF89" t="s">
        <v>428</v>
      </c>
      <c r="IG89">
        <v>0</v>
      </c>
      <c r="IH89">
        <v>100</v>
      </c>
      <c r="II89">
        <v>100</v>
      </c>
      <c r="IJ89">
        <v>-1.319</v>
      </c>
      <c r="IK89">
        <v>0.3234</v>
      </c>
      <c r="IL89">
        <v>-1.085747647868322</v>
      </c>
      <c r="IM89">
        <v>-0.001141660950335919</v>
      </c>
      <c r="IN89">
        <v>1.556549255047457E-06</v>
      </c>
      <c r="IO89">
        <v>-3.845636065895205E-10</v>
      </c>
      <c r="IP89">
        <v>0.01562767363184709</v>
      </c>
      <c r="IQ89">
        <v>0.001629169780553792</v>
      </c>
      <c r="IR89">
        <v>0.0005448488767950686</v>
      </c>
      <c r="IS89">
        <v>-2.599574200195059E-06</v>
      </c>
      <c r="IT89">
        <v>2</v>
      </c>
      <c r="IU89">
        <v>2011</v>
      </c>
      <c r="IV89">
        <v>1</v>
      </c>
      <c r="IW89">
        <v>26</v>
      </c>
      <c r="IX89">
        <v>197469</v>
      </c>
      <c r="IY89">
        <v>197469.2</v>
      </c>
      <c r="IZ89">
        <v>1.1438</v>
      </c>
      <c r="JA89">
        <v>2.62207</v>
      </c>
      <c r="JB89">
        <v>1.49658</v>
      </c>
      <c r="JC89">
        <v>2.35107</v>
      </c>
      <c r="JD89">
        <v>1.54907</v>
      </c>
      <c r="JE89">
        <v>2.48291</v>
      </c>
      <c r="JF89">
        <v>35.8944</v>
      </c>
      <c r="JG89">
        <v>24.2013</v>
      </c>
      <c r="JH89">
        <v>18</v>
      </c>
      <c r="JI89">
        <v>482.115</v>
      </c>
      <c r="JJ89">
        <v>501.991</v>
      </c>
      <c r="JK89">
        <v>30.737</v>
      </c>
      <c r="JL89">
        <v>28.683</v>
      </c>
      <c r="JM89">
        <v>30</v>
      </c>
      <c r="JN89">
        <v>28.9041</v>
      </c>
      <c r="JO89">
        <v>28.9002</v>
      </c>
      <c r="JP89">
        <v>22.9939</v>
      </c>
      <c r="JQ89">
        <v>11.9558</v>
      </c>
      <c r="JR89">
        <v>100</v>
      </c>
      <c r="JS89">
        <v>30.7351</v>
      </c>
      <c r="JT89">
        <v>420</v>
      </c>
      <c r="JU89">
        <v>23.6599</v>
      </c>
      <c r="JV89">
        <v>101.936</v>
      </c>
      <c r="JW89">
        <v>91.3173</v>
      </c>
    </row>
    <row r="90" spans="1:283">
      <c r="A90">
        <v>72</v>
      </c>
      <c r="B90">
        <v>1758837748.1</v>
      </c>
      <c r="C90">
        <v>914.5</v>
      </c>
      <c r="D90" t="s">
        <v>574</v>
      </c>
      <c r="E90" t="s">
        <v>575</v>
      </c>
      <c r="F90">
        <v>5</v>
      </c>
      <c r="G90" t="s">
        <v>553</v>
      </c>
      <c r="H90">
        <v>1758837745.1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422</v>
      </c>
      <c r="AL90" t="s">
        <v>422</v>
      </c>
      <c r="AM90">
        <v>0</v>
      </c>
      <c r="AN90">
        <v>0</v>
      </c>
      <c r="AO90">
        <f>1-AM90/AN90</f>
        <v>0</v>
      </c>
      <c r="AP90">
        <v>0</v>
      </c>
      <c r="AQ90" t="s">
        <v>422</v>
      </c>
      <c r="AR90" t="s">
        <v>422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5.9</v>
      </c>
      <c r="CZ90">
        <v>0.5</v>
      </c>
      <c r="DA90" t="s">
        <v>423</v>
      </c>
      <c r="DB90">
        <v>2</v>
      </c>
      <c r="DC90">
        <v>1758837745.1</v>
      </c>
      <c r="DD90">
        <v>422.7424444444445</v>
      </c>
      <c r="DE90">
        <v>420.0084444444444</v>
      </c>
      <c r="DF90">
        <v>23.92525555555556</v>
      </c>
      <c r="DG90">
        <v>23.60273333333333</v>
      </c>
      <c r="DH90">
        <v>424.0617777777778</v>
      </c>
      <c r="DI90">
        <v>23.60184444444444</v>
      </c>
      <c r="DJ90">
        <v>499.9363333333333</v>
      </c>
      <c r="DK90">
        <v>90.58472222222221</v>
      </c>
      <c r="DL90">
        <v>0.06720660000000001</v>
      </c>
      <c r="DM90">
        <v>30.31234444444445</v>
      </c>
      <c r="DN90">
        <v>30.00737777777778</v>
      </c>
      <c r="DO90">
        <v>999.9000000000001</v>
      </c>
      <c r="DP90">
        <v>0</v>
      </c>
      <c r="DQ90">
        <v>0</v>
      </c>
      <c r="DR90">
        <v>9985.557777777778</v>
      </c>
      <c r="DS90">
        <v>0</v>
      </c>
      <c r="DT90">
        <v>3.27856</v>
      </c>
      <c r="DU90">
        <v>2.734303333333334</v>
      </c>
      <c r="DV90">
        <v>433.1045555555556</v>
      </c>
      <c r="DW90">
        <v>430.1611111111112</v>
      </c>
      <c r="DX90">
        <v>0.3225146666666667</v>
      </c>
      <c r="DY90">
        <v>420.0084444444444</v>
      </c>
      <c r="DZ90">
        <v>23.60273333333333</v>
      </c>
      <c r="EA90">
        <v>2.16726</v>
      </c>
      <c r="EB90">
        <v>2.138046666666666</v>
      </c>
      <c r="EC90">
        <v>18.72233333333334</v>
      </c>
      <c r="ED90">
        <v>18.5055</v>
      </c>
      <c r="EE90">
        <v>0.00500078</v>
      </c>
      <c r="EF90">
        <v>0</v>
      </c>
      <c r="EG90">
        <v>0</v>
      </c>
      <c r="EH90">
        <v>0</v>
      </c>
      <c r="EI90">
        <v>841</v>
      </c>
      <c r="EJ90">
        <v>0.00500078</v>
      </c>
      <c r="EK90">
        <v>-28.4</v>
      </c>
      <c r="EL90">
        <v>-2</v>
      </c>
      <c r="EM90">
        <v>34.83322222222223</v>
      </c>
      <c r="EN90">
        <v>38.04144444444444</v>
      </c>
      <c r="EO90">
        <v>36.34011111111111</v>
      </c>
      <c r="EP90">
        <v>38.13177777777778</v>
      </c>
      <c r="EQ90">
        <v>36.708</v>
      </c>
      <c r="ER90">
        <v>0</v>
      </c>
      <c r="ES90">
        <v>0</v>
      </c>
      <c r="ET90">
        <v>0</v>
      </c>
      <c r="EU90">
        <v>1758837743.7</v>
      </c>
      <c r="EV90">
        <v>0</v>
      </c>
      <c r="EW90">
        <v>842.4959999999999</v>
      </c>
      <c r="EX90">
        <v>-21.16923077595603</v>
      </c>
      <c r="EY90">
        <v>-0.707691935392485</v>
      </c>
      <c r="EZ90">
        <v>-25.464</v>
      </c>
      <c r="FA90">
        <v>15</v>
      </c>
      <c r="FB90">
        <v>0</v>
      </c>
      <c r="FC90" t="s">
        <v>424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2.768859024390244</v>
      </c>
      <c r="FP90">
        <v>-0.1965813240418056</v>
      </c>
      <c r="FQ90">
        <v>0.06137269627308772</v>
      </c>
      <c r="FR90">
        <v>1</v>
      </c>
      <c r="FS90">
        <v>842.8705882352942</v>
      </c>
      <c r="FT90">
        <v>-18.33766245847865</v>
      </c>
      <c r="FU90">
        <v>6.351217086315708</v>
      </c>
      <c r="FV90">
        <v>0</v>
      </c>
      <c r="FW90">
        <v>0.3194244634146341</v>
      </c>
      <c r="FX90">
        <v>0.0271135191637634</v>
      </c>
      <c r="FY90">
        <v>0.002880850070154685</v>
      </c>
      <c r="FZ90">
        <v>1</v>
      </c>
      <c r="GA90">
        <v>2</v>
      </c>
      <c r="GB90">
        <v>3</v>
      </c>
      <c r="GC90" t="s">
        <v>435</v>
      </c>
      <c r="GD90">
        <v>3.10303</v>
      </c>
      <c r="GE90">
        <v>2.72503</v>
      </c>
      <c r="GF90">
        <v>0.088771</v>
      </c>
      <c r="GG90">
        <v>0.0881729</v>
      </c>
      <c r="GH90">
        <v>0.107687</v>
      </c>
      <c r="GI90">
        <v>0.108126</v>
      </c>
      <c r="GJ90">
        <v>23816</v>
      </c>
      <c r="GK90">
        <v>21629.2</v>
      </c>
      <c r="GL90">
        <v>26699.4</v>
      </c>
      <c r="GM90">
        <v>23941.5</v>
      </c>
      <c r="GN90">
        <v>38117.2</v>
      </c>
      <c r="GO90">
        <v>31546.4</v>
      </c>
      <c r="GP90">
        <v>46622.3</v>
      </c>
      <c r="GQ90">
        <v>37857.6</v>
      </c>
      <c r="GR90">
        <v>1.87182</v>
      </c>
      <c r="GS90">
        <v>1.879</v>
      </c>
      <c r="GT90">
        <v>0.0861287</v>
      </c>
      <c r="GU90">
        <v>0</v>
      </c>
      <c r="GV90">
        <v>28.6079</v>
      </c>
      <c r="GW90">
        <v>999.9</v>
      </c>
      <c r="GX90">
        <v>51.7</v>
      </c>
      <c r="GY90">
        <v>31.1</v>
      </c>
      <c r="GZ90">
        <v>25.897</v>
      </c>
      <c r="HA90">
        <v>61.5237</v>
      </c>
      <c r="HB90">
        <v>19.1266</v>
      </c>
      <c r="HC90">
        <v>1</v>
      </c>
      <c r="HD90">
        <v>0.108013</v>
      </c>
      <c r="HE90">
        <v>-1.40972</v>
      </c>
      <c r="HF90">
        <v>20.2936</v>
      </c>
      <c r="HG90">
        <v>5.22133</v>
      </c>
      <c r="HH90">
        <v>11.98</v>
      </c>
      <c r="HI90">
        <v>4.96525</v>
      </c>
      <c r="HJ90">
        <v>3.27598</v>
      </c>
      <c r="HK90">
        <v>9999</v>
      </c>
      <c r="HL90">
        <v>9999</v>
      </c>
      <c r="HM90">
        <v>9999</v>
      </c>
      <c r="HN90">
        <v>8.4</v>
      </c>
      <c r="HO90">
        <v>1.86391</v>
      </c>
      <c r="HP90">
        <v>1.86005</v>
      </c>
      <c r="HQ90">
        <v>1.85837</v>
      </c>
      <c r="HR90">
        <v>1.85974</v>
      </c>
      <c r="HS90">
        <v>1.85985</v>
      </c>
      <c r="HT90">
        <v>1.85835</v>
      </c>
      <c r="HU90">
        <v>1.85743</v>
      </c>
      <c r="HV90">
        <v>1.85235</v>
      </c>
      <c r="HW90">
        <v>0</v>
      </c>
      <c r="HX90">
        <v>0</v>
      </c>
      <c r="HY90">
        <v>0</v>
      </c>
      <c r="HZ90">
        <v>0</v>
      </c>
      <c r="IA90" t="s">
        <v>426</v>
      </c>
      <c r="IB90" t="s">
        <v>427</v>
      </c>
      <c r="IC90" t="s">
        <v>428</v>
      </c>
      <c r="ID90" t="s">
        <v>428</v>
      </c>
      <c r="IE90" t="s">
        <v>428</v>
      </c>
      <c r="IF90" t="s">
        <v>428</v>
      </c>
      <c r="IG90">
        <v>0</v>
      </c>
      <c r="IH90">
        <v>100</v>
      </c>
      <c r="II90">
        <v>100</v>
      </c>
      <c r="IJ90">
        <v>-1.319</v>
      </c>
      <c r="IK90">
        <v>0.3234</v>
      </c>
      <c r="IL90">
        <v>-1.085747647868322</v>
      </c>
      <c r="IM90">
        <v>-0.001141660950335919</v>
      </c>
      <c r="IN90">
        <v>1.556549255047457E-06</v>
      </c>
      <c r="IO90">
        <v>-3.845636065895205E-10</v>
      </c>
      <c r="IP90">
        <v>0.01562767363184709</v>
      </c>
      <c r="IQ90">
        <v>0.001629169780553792</v>
      </c>
      <c r="IR90">
        <v>0.0005448488767950686</v>
      </c>
      <c r="IS90">
        <v>-2.599574200195059E-06</v>
      </c>
      <c r="IT90">
        <v>2</v>
      </c>
      <c r="IU90">
        <v>2011</v>
      </c>
      <c r="IV90">
        <v>1</v>
      </c>
      <c r="IW90">
        <v>26</v>
      </c>
      <c r="IX90">
        <v>197469</v>
      </c>
      <c r="IY90">
        <v>197469.2</v>
      </c>
      <c r="IZ90">
        <v>1.1438</v>
      </c>
      <c r="JA90">
        <v>2.62939</v>
      </c>
      <c r="JB90">
        <v>1.49658</v>
      </c>
      <c r="JC90">
        <v>2.35229</v>
      </c>
      <c r="JD90">
        <v>1.54907</v>
      </c>
      <c r="JE90">
        <v>2.47803</v>
      </c>
      <c r="JF90">
        <v>35.8944</v>
      </c>
      <c r="JG90">
        <v>24.2013</v>
      </c>
      <c r="JH90">
        <v>18</v>
      </c>
      <c r="JI90">
        <v>482.304</v>
      </c>
      <c r="JJ90">
        <v>501.957</v>
      </c>
      <c r="JK90">
        <v>30.7339</v>
      </c>
      <c r="JL90">
        <v>28.683</v>
      </c>
      <c r="JM90">
        <v>30</v>
      </c>
      <c r="JN90">
        <v>28.9041</v>
      </c>
      <c r="JO90">
        <v>28.9002</v>
      </c>
      <c r="JP90">
        <v>22.9953</v>
      </c>
      <c r="JQ90">
        <v>11.9558</v>
      </c>
      <c r="JR90">
        <v>100</v>
      </c>
      <c r="JS90">
        <v>30.7281</v>
      </c>
      <c r="JT90">
        <v>420</v>
      </c>
      <c r="JU90">
        <v>23.6599</v>
      </c>
      <c r="JV90">
        <v>101.936</v>
      </c>
      <c r="JW90">
        <v>91.3175</v>
      </c>
    </row>
    <row r="91" spans="1:283">
      <c r="A91">
        <v>73</v>
      </c>
      <c r="B91">
        <v>1758837750.1</v>
      </c>
      <c r="C91">
        <v>916.5</v>
      </c>
      <c r="D91" t="s">
        <v>576</v>
      </c>
      <c r="E91" t="s">
        <v>577</v>
      </c>
      <c r="F91">
        <v>5</v>
      </c>
      <c r="G91" t="s">
        <v>553</v>
      </c>
      <c r="H91">
        <v>1758837747.1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422</v>
      </c>
      <c r="AL91" t="s">
        <v>422</v>
      </c>
      <c r="AM91">
        <v>0</v>
      </c>
      <c r="AN91">
        <v>0</v>
      </c>
      <c r="AO91">
        <f>1-AM91/AN91</f>
        <v>0</v>
      </c>
      <c r="AP91">
        <v>0</v>
      </c>
      <c r="AQ91" t="s">
        <v>422</v>
      </c>
      <c r="AR91" t="s">
        <v>422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5.9</v>
      </c>
      <c r="CZ91">
        <v>0.5</v>
      </c>
      <c r="DA91" t="s">
        <v>423</v>
      </c>
      <c r="DB91">
        <v>2</v>
      </c>
      <c r="DC91">
        <v>1758837747.1</v>
      </c>
      <c r="DD91">
        <v>422.747</v>
      </c>
      <c r="DE91">
        <v>420.0356666666667</v>
      </c>
      <c r="DF91">
        <v>23.92292222222223</v>
      </c>
      <c r="DG91">
        <v>23.60132222222222</v>
      </c>
      <c r="DH91">
        <v>424.0663333333333</v>
      </c>
      <c r="DI91">
        <v>23.59955555555556</v>
      </c>
      <c r="DJ91">
        <v>499.993</v>
      </c>
      <c r="DK91">
        <v>90.5837111111111</v>
      </c>
      <c r="DL91">
        <v>0.06710033333333333</v>
      </c>
      <c r="DM91">
        <v>30.31194444444445</v>
      </c>
      <c r="DN91">
        <v>30.00897777777778</v>
      </c>
      <c r="DO91">
        <v>999.9000000000001</v>
      </c>
      <c r="DP91">
        <v>0</v>
      </c>
      <c r="DQ91">
        <v>0</v>
      </c>
      <c r="DR91">
        <v>9991.044444444444</v>
      </c>
      <c r="DS91">
        <v>0</v>
      </c>
      <c r="DT91">
        <v>3.27856</v>
      </c>
      <c r="DU91">
        <v>2.71158</v>
      </c>
      <c r="DV91">
        <v>433.1083333333333</v>
      </c>
      <c r="DW91">
        <v>430.1884444444444</v>
      </c>
      <c r="DX91">
        <v>0.3216048888888889</v>
      </c>
      <c r="DY91">
        <v>420.0356666666667</v>
      </c>
      <c r="DZ91">
        <v>23.60132222222222</v>
      </c>
      <c r="EA91">
        <v>2.167025555555556</v>
      </c>
      <c r="EB91">
        <v>2.137894444444445</v>
      </c>
      <c r="EC91">
        <v>18.7206</v>
      </c>
      <c r="ED91">
        <v>18.50436666666667</v>
      </c>
      <c r="EE91">
        <v>0.00500078</v>
      </c>
      <c r="EF91">
        <v>0</v>
      </c>
      <c r="EG91">
        <v>0</v>
      </c>
      <c r="EH91">
        <v>0</v>
      </c>
      <c r="EI91">
        <v>842.0555555555555</v>
      </c>
      <c r="EJ91">
        <v>0.00500078</v>
      </c>
      <c r="EK91">
        <v>-27.31111111111112</v>
      </c>
      <c r="EL91">
        <v>-1.833333333333333</v>
      </c>
      <c r="EM91">
        <v>34.88877777777778</v>
      </c>
      <c r="EN91">
        <v>38.11088888888889</v>
      </c>
      <c r="EO91">
        <v>36.368</v>
      </c>
      <c r="EP91">
        <v>38.18722222222222</v>
      </c>
      <c r="EQ91">
        <v>36.8261111111111</v>
      </c>
      <c r="ER91">
        <v>0</v>
      </c>
      <c r="ES91">
        <v>0</v>
      </c>
      <c r="ET91">
        <v>0</v>
      </c>
      <c r="EU91">
        <v>1758837745.5</v>
      </c>
      <c r="EV91">
        <v>0</v>
      </c>
      <c r="EW91">
        <v>842.9615384615385</v>
      </c>
      <c r="EX91">
        <v>1.333333470998479</v>
      </c>
      <c r="EY91">
        <v>1.14529929705741</v>
      </c>
      <c r="EZ91">
        <v>-26.00384615384615</v>
      </c>
      <c r="FA91">
        <v>15</v>
      </c>
      <c r="FB91">
        <v>0</v>
      </c>
      <c r="FC91" t="s">
        <v>424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2.766563</v>
      </c>
      <c r="FP91">
        <v>-0.2278266416510348</v>
      </c>
      <c r="FQ91">
        <v>0.06230095072308288</v>
      </c>
      <c r="FR91">
        <v>1</v>
      </c>
      <c r="FS91">
        <v>843.0176470588236</v>
      </c>
      <c r="FT91">
        <v>-14.68601994279053</v>
      </c>
      <c r="FU91">
        <v>6.389811310306026</v>
      </c>
      <c r="FV91">
        <v>0</v>
      </c>
      <c r="FW91">
        <v>0.320045875</v>
      </c>
      <c r="FX91">
        <v>0.01914210506566548</v>
      </c>
      <c r="FY91">
        <v>0.002250355318471947</v>
      </c>
      <c r="FZ91">
        <v>1</v>
      </c>
      <c r="GA91">
        <v>2</v>
      </c>
      <c r="GB91">
        <v>3</v>
      </c>
      <c r="GC91" t="s">
        <v>435</v>
      </c>
      <c r="GD91">
        <v>3.10306</v>
      </c>
      <c r="GE91">
        <v>2.72533</v>
      </c>
      <c r="GF91">
        <v>0.0887694</v>
      </c>
      <c r="GG91">
        <v>0.0881656</v>
      </c>
      <c r="GH91">
        <v>0.107681</v>
      </c>
      <c r="GI91">
        <v>0.10812</v>
      </c>
      <c r="GJ91">
        <v>23816</v>
      </c>
      <c r="GK91">
        <v>21629.5</v>
      </c>
      <c r="GL91">
        <v>26699.3</v>
      </c>
      <c r="GM91">
        <v>23941.6</v>
      </c>
      <c r="GN91">
        <v>38117.5</v>
      </c>
      <c r="GO91">
        <v>31546.6</v>
      </c>
      <c r="GP91">
        <v>46622.3</v>
      </c>
      <c r="GQ91">
        <v>37857.6</v>
      </c>
      <c r="GR91">
        <v>1.87155</v>
      </c>
      <c r="GS91">
        <v>1.87927</v>
      </c>
      <c r="GT91">
        <v>0.086464</v>
      </c>
      <c r="GU91">
        <v>0</v>
      </c>
      <c r="GV91">
        <v>28.6103</v>
      </c>
      <c r="GW91">
        <v>999.9</v>
      </c>
      <c r="GX91">
        <v>51.7</v>
      </c>
      <c r="GY91">
        <v>31.1</v>
      </c>
      <c r="GZ91">
        <v>25.8958</v>
      </c>
      <c r="HA91">
        <v>61.3237</v>
      </c>
      <c r="HB91">
        <v>18.9864</v>
      </c>
      <c r="HC91">
        <v>1</v>
      </c>
      <c r="HD91">
        <v>0.108041</v>
      </c>
      <c r="HE91">
        <v>-1.40478</v>
      </c>
      <c r="HF91">
        <v>20.2937</v>
      </c>
      <c r="HG91">
        <v>5.22148</v>
      </c>
      <c r="HH91">
        <v>11.98</v>
      </c>
      <c r="HI91">
        <v>4.9653</v>
      </c>
      <c r="HJ91">
        <v>3.27598</v>
      </c>
      <c r="HK91">
        <v>9999</v>
      </c>
      <c r="HL91">
        <v>9999</v>
      </c>
      <c r="HM91">
        <v>9999</v>
      </c>
      <c r="HN91">
        <v>8.4</v>
      </c>
      <c r="HO91">
        <v>1.8639</v>
      </c>
      <c r="HP91">
        <v>1.86005</v>
      </c>
      <c r="HQ91">
        <v>1.85837</v>
      </c>
      <c r="HR91">
        <v>1.85974</v>
      </c>
      <c r="HS91">
        <v>1.85985</v>
      </c>
      <c r="HT91">
        <v>1.85836</v>
      </c>
      <c r="HU91">
        <v>1.85743</v>
      </c>
      <c r="HV91">
        <v>1.85232</v>
      </c>
      <c r="HW91">
        <v>0</v>
      </c>
      <c r="HX91">
        <v>0</v>
      </c>
      <c r="HY91">
        <v>0</v>
      </c>
      <c r="HZ91">
        <v>0</v>
      </c>
      <c r="IA91" t="s">
        <v>426</v>
      </c>
      <c r="IB91" t="s">
        <v>427</v>
      </c>
      <c r="IC91" t="s">
        <v>428</v>
      </c>
      <c r="ID91" t="s">
        <v>428</v>
      </c>
      <c r="IE91" t="s">
        <v>428</v>
      </c>
      <c r="IF91" t="s">
        <v>428</v>
      </c>
      <c r="IG91">
        <v>0</v>
      </c>
      <c r="IH91">
        <v>100</v>
      </c>
      <c r="II91">
        <v>100</v>
      </c>
      <c r="IJ91">
        <v>-1.319</v>
      </c>
      <c r="IK91">
        <v>0.3233</v>
      </c>
      <c r="IL91">
        <v>-1.085747647868322</v>
      </c>
      <c r="IM91">
        <v>-0.001141660950335919</v>
      </c>
      <c r="IN91">
        <v>1.556549255047457E-06</v>
      </c>
      <c r="IO91">
        <v>-3.845636065895205E-10</v>
      </c>
      <c r="IP91">
        <v>0.01562767363184709</v>
      </c>
      <c r="IQ91">
        <v>0.001629169780553792</v>
      </c>
      <c r="IR91">
        <v>0.0005448488767950686</v>
      </c>
      <c r="IS91">
        <v>-2.599574200195059E-06</v>
      </c>
      <c r="IT91">
        <v>2</v>
      </c>
      <c r="IU91">
        <v>2011</v>
      </c>
      <c r="IV91">
        <v>1</v>
      </c>
      <c r="IW91">
        <v>26</v>
      </c>
      <c r="IX91">
        <v>197469.1</v>
      </c>
      <c r="IY91">
        <v>197469.3</v>
      </c>
      <c r="IZ91">
        <v>1.1438</v>
      </c>
      <c r="JA91">
        <v>2.63306</v>
      </c>
      <c r="JB91">
        <v>1.49658</v>
      </c>
      <c r="JC91">
        <v>2.35229</v>
      </c>
      <c r="JD91">
        <v>1.54907</v>
      </c>
      <c r="JE91">
        <v>2.39868</v>
      </c>
      <c r="JF91">
        <v>35.8944</v>
      </c>
      <c r="JG91">
        <v>24.1926</v>
      </c>
      <c r="JH91">
        <v>18</v>
      </c>
      <c r="JI91">
        <v>482.144</v>
      </c>
      <c r="JJ91">
        <v>502.141</v>
      </c>
      <c r="JK91">
        <v>30.7312</v>
      </c>
      <c r="JL91">
        <v>28.683</v>
      </c>
      <c r="JM91">
        <v>30</v>
      </c>
      <c r="JN91">
        <v>28.9041</v>
      </c>
      <c r="JO91">
        <v>28.9002</v>
      </c>
      <c r="JP91">
        <v>22.9958</v>
      </c>
      <c r="JQ91">
        <v>11.9558</v>
      </c>
      <c r="JR91">
        <v>100</v>
      </c>
      <c r="JS91">
        <v>30.7281</v>
      </c>
      <c r="JT91">
        <v>420</v>
      </c>
      <c r="JU91">
        <v>23.6599</v>
      </c>
      <c r="JV91">
        <v>101.936</v>
      </c>
      <c r="JW91">
        <v>91.3177</v>
      </c>
    </row>
    <row r="92" spans="1:283">
      <c r="A92">
        <v>74</v>
      </c>
      <c r="B92">
        <v>1758837752.1</v>
      </c>
      <c r="C92">
        <v>918.5</v>
      </c>
      <c r="D92" t="s">
        <v>578</v>
      </c>
      <c r="E92" t="s">
        <v>579</v>
      </c>
      <c r="F92">
        <v>5</v>
      </c>
      <c r="G92" t="s">
        <v>553</v>
      </c>
      <c r="H92">
        <v>1758837749.1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422</v>
      </c>
      <c r="AL92" t="s">
        <v>422</v>
      </c>
      <c r="AM92">
        <v>0</v>
      </c>
      <c r="AN92">
        <v>0</v>
      </c>
      <c r="AO92">
        <f>1-AM92/AN92</f>
        <v>0</v>
      </c>
      <c r="AP92">
        <v>0</v>
      </c>
      <c r="AQ92" t="s">
        <v>422</v>
      </c>
      <c r="AR92" t="s">
        <v>422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5.9</v>
      </c>
      <c r="CZ92">
        <v>0.5</v>
      </c>
      <c r="DA92" t="s">
        <v>423</v>
      </c>
      <c r="DB92">
        <v>2</v>
      </c>
      <c r="DC92">
        <v>1758837749.1</v>
      </c>
      <c r="DD92">
        <v>422.7497777777778</v>
      </c>
      <c r="DE92">
        <v>420.0106666666667</v>
      </c>
      <c r="DF92">
        <v>23.92125555555556</v>
      </c>
      <c r="DG92">
        <v>23.59997777777778</v>
      </c>
      <c r="DH92">
        <v>424.0692222222222</v>
      </c>
      <c r="DI92">
        <v>23.59792222222222</v>
      </c>
      <c r="DJ92">
        <v>499.9876666666667</v>
      </c>
      <c r="DK92">
        <v>90.58257777777777</v>
      </c>
      <c r="DL92">
        <v>0.06712035555555557</v>
      </c>
      <c r="DM92">
        <v>30.3119</v>
      </c>
      <c r="DN92">
        <v>30.01288888888889</v>
      </c>
      <c r="DO92">
        <v>999.9000000000001</v>
      </c>
      <c r="DP92">
        <v>0</v>
      </c>
      <c r="DQ92">
        <v>0</v>
      </c>
      <c r="DR92">
        <v>9999.164444444445</v>
      </c>
      <c r="DS92">
        <v>0</v>
      </c>
      <c r="DT92">
        <v>3.27856</v>
      </c>
      <c r="DU92">
        <v>2.739372222222222</v>
      </c>
      <c r="DV92">
        <v>433.1105555555555</v>
      </c>
      <c r="DW92">
        <v>430.1623333333334</v>
      </c>
      <c r="DX92">
        <v>0.321275</v>
      </c>
      <c r="DY92">
        <v>420.0106666666667</v>
      </c>
      <c r="DZ92">
        <v>23.59997777777778</v>
      </c>
      <c r="EA92">
        <v>2.166847777777777</v>
      </c>
      <c r="EB92">
        <v>2.137746666666667</v>
      </c>
      <c r="EC92">
        <v>18.71928888888889</v>
      </c>
      <c r="ED92">
        <v>18.50326666666667</v>
      </c>
      <c r="EE92">
        <v>0.00500078</v>
      </c>
      <c r="EF92">
        <v>0</v>
      </c>
      <c r="EG92">
        <v>0</v>
      </c>
      <c r="EH92">
        <v>0</v>
      </c>
      <c r="EI92">
        <v>839.3333333333334</v>
      </c>
      <c r="EJ92">
        <v>0.00500078</v>
      </c>
      <c r="EK92">
        <v>-25.2</v>
      </c>
      <c r="EL92">
        <v>-1.377777777777778</v>
      </c>
      <c r="EM92">
        <v>34.90255555555555</v>
      </c>
      <c r="EN92">
        <v>38.19422222222223</v>
      </c>
      <c r="EO92">
        <v>36.36088888888889</v>
      </c>
      <c r="EP92">
        <v>38.27755555555555</v>
      </c>
      <c r="EQ92">
        <v>36.77066666666667</v>
      </c>
      <c r="ER92">
        <v>0</v>
      </c>
      <c r="ES92">
        <v>0</v>
      </c>
      <c r="ET92">
        <v>0</v>
      </c>
      <c r="EU92">
        <v>1758837747.3</v>
      </c>
      <c r="EV92">
        <v>0</v>
      </c>
      <c r="EW92">
        <v>841.3200000000002</v>
      </c>
      <c r="EX92">
        <v>7.900000214269505</v>
      </c>
      <c r="EY92">
        <v>-19.55384620872476</v>
      </c>
      <c r="EZ92">
        <v>-24.908</v>
      </c>
      <c r="FA92">
        <v>15</v>
      </c>
      <c r="FB92">
        <v>0</v>
      </c>
      <c r="FC92" t="s">
        <v>424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2.77063243902439</v>
      </c>
      <c r="FP92">
        <v>-0.2554570034843249</v>
      </c>
      <c r="FQ92">
        <v>0.06041936197419031</v>
      </c>
      <c r="FR92">
        <v>1</v>
      </c>
      <c r="FS92">
        <v>842.6999999999999</v>
      </c>
      <c r="FT92">
        <v>-8.84950341806293</v>
      </c>
      <c r="FU92">
        <v>6.32646170043404</v>
      </c>
      <c r="FV92">
        <v>0</v>
      </c>
      <c r="FW92">
        <v>0.3206630243902439</v>
      </c>
      <c r="FX92">
        <v>0.01236344947735189</v>
      </c>
      <c r="FY92">
        <v>0.001719222533983408</v>
      </c>
      <c r="FZ92">
        <v>1</v>
      </c>
      <c r="GA92">
        <v>2</v>
      </c>
      <c r="GB92">
        <v>3</v>
      </c>
      <c r="GC92" t="s">
        <v>435</v>
      </c>
      <c r="GD92">
        <v>3.10311</v>
      </c>
      <c r="GE92">
        <v>2.72548</v>
      </c>
      <c r="GF92">
        <v>0.0887608</v>
      </c>
      <c r="GG92">
        <v>0.08815530000000001</v>
      </c>
      <c r="GH92">
        <v>0.10768</v>
      </c>
      <c r="GI92">
        <v>0.10811</v>
      </c>
      <c r="GJ92">
        <v>23816.1</v>
      </c>
      <c r="GK92">
        <v>21629.5</v>
      </c>
      <c r="GL92">
        <v>26699.2</v>
      </c>
      <c r="GM92">
        <v>23941.3</v>
      </c>
      <c r="GN92">
        <v>38117.6</v>
      </c>
      <c r="GO92">
        <v>31546.8</v>
      </c>
      <c r="GP92">
        <v>46622.4</v>
      </c>
      <c r="GQ92">
        <v>37857.5</v>
      </c>
      <c r="GR92">
        <v>1.8713</v>
      </c>
      <c r="GS92">
        <v>1.87925</v>
      </c>
      <c r="GT92">
        <v>0.08616600000000001</v>
      </c>
      <c r="GU92">
        <v>0</v>
      </c>
      <c r="GV92">
        <v>28.6122</v>
      </c>
      <c r="GW92">
        <v>999.9</v>
      </c>
      <c r="GX92">
        <v>51.7</v>
      </c>
      <c r="GY92">
        <v>31.1</v>
      </c>
      <c r="GZ92">
        <v>25.8984</v>
      </c>
      <c r="HA92">
        <v>61.3637</v>
      </c>
      <c r="HB92">
        <v>18.8702</v>
      </c>
      <c r="HC92">
        <v>1</v>
      </c>
      <c r="HD92">
        <v>0.108018</v>
      </c>
      <c r="HE92">
        <v>-1.40929</v>
      </c>
      <c r="HF92">
        <v>20.2937</v>
      </c>
      <c r="HG92">
        <v>5.22148</v>
      </c>
      <c r="HH92">
        <v>11.98</v>
      </c>
      <c r="HI92">
        <v>4.96525</v>
      </c>
      <c r="HJ92">
        <v>3.276</v>
      </c>
      <c r="HK92">
        <v>9999</v>
      </c>
      <c r="HL92">
        <v>9999</v>
      </c>
      <c r="HM92">
        <v>9999</v>
      </c>
      <c r="HN92">
        <v>8.4</v>
      </c>
      <c r="HO92">
        <v>1.8639</v>
      </c>
      <c r="HP92">
        <v>1.86005</v>
      </c>
      <c r="HQ92">
        <v>1.85837</v>
      </c>
      <c r="HR92">
        <v>1.85974</v>
      </c>
      <c r="HS92">
        <v>1.85984</v>
      </c>
      <c r="HT92">
        <v>1.85836</v>
      </c>
      <c r="HU92">
        <v>1.85743</v>
      </c>
      <c r="HV92">
        <v>1.8523</v>
      </c>
      <c r="HW92">
        <v>0</v>
      </c>
      <c r="HX92">
        <v>0</v>
      </c>
      <c r="HY92">
        <v>0</v>
      </c>
      <c r="HZ92">
        <v>0</v>
      </c>
      <c r="IA92" t="s">
        <v>426</v>
      </c>
      <c r="IB92" t="s">
        <v>427</v>
      </c>
      <c r="IC92" t="s">
        <v>428</v>
      </c>
      <c r="ID92" t="s">
        <v>428</v>
      </c>
      <c r="IE92" t="s">
        <v>428</v>
      </c>
      <c r="IF92" t="s">
        <v>428</v>
      </c>
      <c r="IG92">
        <v>0</v>
      </c>
      <c r="IH92">
        <v>100</v>
      </c>
      <c r="II92">
        <v>100</v>
      </c>
      <c r="IJ92">
        <v>-1.32</v>
      </c>
      <c r="IK92">
        <v>0.3233</v>
      </c>
      <c r="IL92">
        <v>-1.085747647868322</v>
      </c>
      <c r="IM92">
        <v>-0.001141660950335919</v>
      </c>
      <c r="IN92">
        <v>1.556549255047457E-06</v>
      </c>
      <c r="IO92">
        <v>-3.845636065895205E-10</v>
      </c>
      <c r="IP92">
        <v>0.01562767363184709</v>
      </c>
      <c r="IQ92">
        <v>0.001629169780553792</v>
      </c>
      <c r="IR92">
        <v>0.0005448488767950686</v>
      </c>
      <c r="IS92">
        <v>-2.599574200195059E-06</v>
      </c>
      <c r="IT92">
        <v>2</v>
      </c>
      <c r="IU92">
        <v>2011</v>
      </c>
      <c r="IV92">
        <v>1</v>
      </c>
      <c r="IW92">
        <v>26</v>
      </c>
      <c r="IX92">
        <v>197469.1</v>
      </c>
      <c r="IY92">
        <v>197469.3</v>
      </c>
      <c r="IZ92">
        <v>1.1438</v>
      </c>
      <c r="JA92">
        <v>2.62817</v>
      </c>
      <c r="JB92">
        <v>1.49658</v>
      </c>
      <c r="JC92">
        <v>2.35229</v>
      </c>
      <c r="JD92">
        <v>1.54907</v>
      </c>
      <c r="JE92">
        <v>2.36328</v>
      </c>
      <c r="JF92">
        <v>35.8944</v>
      </c>
      <c r="JG92">
        <v>24.1926</v>
      </c>
      <c r="JH92">
        <v>18</v>
      </c>
      <c r="JI92">
        <v>481.999</v>
      </c>
      <c r="JJ92">
        <v>502.125</v>
      </c>
      <c r="JK92">
        <v>30.728</v>
      </c>
      <c r="JL92">
        <v>28.683</v>
      </c>
      <c r="JM92">
        <v>30</v>
      </c>
      <c r="JN92">
        <v>28.9041</v>
      </c>
      <c r="JO92">
        <v>28.9002</v>
      </c>
      <c r="JP92">
        <v>22.9974</v>
      </c>
      <c r="JQ92">
        <v>11.9558</v>
      </c>
      <c r="JR92">
        <v>100</v>
      </c>
      <c r="JS92">
        <v>30.713</v>
      </c>
      <c r="JT92">
        <v>420</v>
      </c>
      <c r="JU92">
        <v>23.6599</v>
      </c>
      <c r="JV92">
        <v>101.936</v>
      </c>
      <c r="JW92">
        <v>91.31699999999999</v>
      </c>
    </row>
    <row r="93" spans="1:283">
      <c r="A93">
        <v>75</v>
      </c>
      <c r="B93">
        <v>1758837754.1</v>
      </c>
      <c r="C93">
        <v>920.5</v>
      </c>
      <c r="D93" t="s">
        <v>580</v>
      </c>
      <c r="E93" t="s">
        <v>581</v>
      </c>
      <c r="F93">
        <v>5</v>
      </c>
      <c r="G93" t="s">
        <v>553</v>
      </c>
      <c r="H93">
        <v>1758837751.1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422</v>
      </c>
      <c r="AL93" t="s">
        <v>422</v>
      </c>
      <c r="AM93">
        <v>0</v>
      </c>
      <c r="AN93">
        <v>0</v>
      </c>
      <c r="AO93">
        <f>1-AM93/AN93</f>
        <v>0</v>
      </c>
      <c r="AP93">
        <v>0</v>
      </c>
      <c r="AQ93" t="s">
        <v>422</v>
      </c>
      <c r="AR93" t="s">
        <v>422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5.9</v>
      </c>
      <c r="CZ93">
        <v>0.5</v>
      </c>
      <c r="DA93" t="s">
        <v>423</v>
      </c>
      <c r="DB93">
        <v>2</v>
      </c>
      <c r="DC93">
        <v>1758837751.1</v>
      </c>
      <c r="DD93">
        <v>422.7444444444444</v>
      </c>
      <c r="DE93">
        <v>419.9675555555556</v>
      </c>
      <c r="DF93">
        <v>23.92035555555556</v>
      </c>
      <c r="DG93">
        <v>23.59857777777778</v>
      </c>
      <c r="DH93">
        <v>424.0638888888889</v>
      </c>
      <c r="DI93">
        <v>23.59706666666667</v>
      </c>
      <c r="DJ93">
        <v>499.9964444444444</v>
      </c>
      <c r="DK93">
        <v>90.58182222222223</v>
      </c>
      <c r="DL93">
        <v>0.06723375555555555</v>
      </c>
      <c r="DM93">
        <v>30.31186666666667</v>
      </c>
      <c r="DN93">
        <v>30.01641111111111</v>
      </c>
      <c r="DO93">
        <v>999.9000000000001</v>
      </c>
      <c r="DP93">
        <v>0</v>
      </c>
      <c r="DQ93">
        <v>0</v>
      </c>
      <c r="DR93">
        <v>10004.02222222222</v>
      </c>
      <c r="DS93">
        <v>0</v>
      </c>
      <c r="DT93">
        <v>3.27856</v>
      </c>
      <c r="DU93">
        <v>2.776953333333333</v>
      </c>
      <c r="DV93">
        <v>433.1045555555555</v>
      </c>
      <c r="DW93">
        <v>430.1177777777777</v>
      </c>
      <c r="DX93">
        <v>0.3217728888888889</v>
      </c>
      <c r="DY93">
        <v>419.9675555555556</v>
      </c>
      <c r="DZ93">
        <v>23.59857777777778</v>
      </c>
      <c r="EA93">
        <v>2.166748888888889</v>
      </c>
      <c r="EB93">
        <v>2.137602222222222</v>
      </c>
      <c r="EC93">
        <v>18.71855555555555</v>
      </c>
      <c r="ED93">
        <v>18.50218888888889</v>
      </c>
      <c r="EE93">
        <v>0.00500078</v>
      </c>
      <c r="EF93">
        <v>0</v>
      </c>
      <c r="EG93">
        <v>0</v>
      </c>
      <c r="EH93">
        <v>0</v>
      </c>
      <c r="EI93">
        <v>841.2555555555556</v>
      </c>
      <c r="EJ93">
        <v>0.00500078</v>
      </c>
      <c r="EK93">
        <v>-23.55555555555556</v>
      </c>
      <c r="EL93">
        <v>-0.7777777777777778</v>
      </c>
      <c r="EM93">
        <v>34.93722222222222</v>
      </c>
      <c r="EN93">
        <v>38.27066666666667</v>
      </c>
      <c r="EO93">
        <v>36.49966666666667</v>
      </c>
      <c r="EP93">
        <v>38.33988888888889</v>
      </c>
      <c r="EQ93">
        <v>36.78466666666667</v>
      </c>
      <c r="ER93">
        <v>0</v>
      </c>
      <c r="ES93">
        <v>0</v>
      </c>
      <c r="ET93">
        <v>0</v>
      </c>
      <c r="EU93">
        <v>1758837749.7</v>
      </c>
      <c r="EV93">
        <v>0</v>
      </c>
      <c r="EW93">
        <v>841.9440000000001</v>
      </c>
      <c r="EX93">
        <v>-1.515384481505362</v>
      </c>
      <c r="EY93">
        <v>-8.892307510742787</v>
      </c>
      <c r="EZ93">
        <v>-25.112</v>
      </c>
      <c r="FA93">
        <v>15</v>
      </c>
      <c r="FB93">
        <v>0</v>
      </c>
      <c r="FC93" t="s">
        <v>424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2.77244075</v>
      </c>
      <c r="FP93">
        <v>-0.2456567729831218</v>
      </c>
      <c r="FQ93">
        <v>0.06089769611354358</v>
      </c>
      <c r="FR93">
        <v>1</v>
      </c>
      <c r="FS93">
        <v>842.5970588235294</v>
      </c>
      <c r="FT93">
        <v>-13.90221539858264</v>
      </c>
      <c r="FU93">
        <v>6.312475290300738</v>
      </c>
      <c r="FV93">
        <v>0</v>
      </c>
      <c r="FW93">
        <v>0.321197775</v>
      </c>
      <c r="FX93">
        <v>0.01110649530956767</v>
      </c>
      <c r="FY93">
        <v>0.00157914428548344</v>
      </c>
      <c r="FZ93">
        <v>1</v>
      </c>
      <c r="GA93">
        <v>2</v>
      </c>
      <c r="GB93">
        <v>3</v>
      </c>
      <c r="GC93" t="s">
        <v>435</v>
      </c>
      <c r="GD93">
        <v>3.10312</v>
      </c>
      <c r="GE93">
        <v>2.72537</v>
      </c>
      <c r="GF93">
        <v>0.0887626</v>
      </c>
      <c r="GG93">
        <v>0.08816160000000001</v>
      </c>
      <c r="GH93">
        <v>0.107676</v>
      </c>
      <c r="GI93">
        <v>0.108112</v>
      </c>
      <c r="GJ93">
        <v>23816</v>
      </c>
      <c r="GK93">
        <v>21629.2</v>
      </c>
      <c r="GL93">
        <v>26699.2</v>
      </c>
      <c r="GM93">
        <v>23941.2</v>
      </c>
      <c r="GN93">
        <v>38117.7</v>
      </c>
      <c r="GO93">
        <v>31546.6</v>
      </c>
      <c r="GP93">
        <v>46622.3</v>
      </c>
      <c r="GQ93">
        <v>37857.3</v>
      </c>
      <c r="GR93">
        <v>1.87143</v>
      </c>
      <c r="GS93">
        <v>1.87917</v>
      </c>
      <c r="GT93">
        <v>0.08597970000000001</v>
      </c>
      <c r="GU93">
        <v>0</v>
      </c>
      <c r="GV93">
        <v>28.614</v>
      </c>
      <c r="GW93">
        <v>999.9</v>
      </c>
      <c r="GX93">
        <v>51.7</v>
      </c>
      <c r="GY93">
        <v>31.1</v>
      </c>
      <c r="GZ93">
        <v>25.8963</v>
      </c>
      <c r="HA93">
        <v>61.0437</v>
      </c>
      <c r="HB93">
        <v>18.9704</v>
      </c>
      <c r="HC93">
        <v>1</v>
      </c>
      <c r="HD93">
        <v>0.108028</v>
      </c>
      <c r="HE93">
        <v>-1.38187</v>
      </c>
      <c r="HF93">
        <v>20.2938</v>
      </c>
      <c r="HG93">
        <v>5.22163</v>
      </c>
      <c r="HH93">
        <v>11.98</v>
      </c>
      <c r="HI93">
        <v>4.96535</v>
      </c>
      <c r="HJ93">
        <v>3.276</v>
      </c>
      <c r="HK93">
        <v>9999</v>
      </c>
      <c r="HL93">
        <v>9999</v>
      </c>
      <c r="HM93">
        <v>9999</v>
      </c>
      <c r="HN93">
        <v>8.4</v>
      </c>
      <c r="HO93">
        <v>1.86393</v>
      </c>
      <c r="HP93">
        <v>1.86005</v>
      </c>
      <c r="HQ93">
        <v>1.85837</v>
      </c>
      <c r="HR93">
        <v>1.85974</v>
      </c>
      <c r="HS93">
        <v>1.85986</v>
      </c>
      <c r="HT93">
        <v>1.85837</v>
      </c>
      <c r="HU93">
        <v>1.85745</v>
      </c>
      <c r="HV93">
        <v>1.85234</v>
      </c>
      <c r="HW93">
        <v>0</v>
      </c>
      <c r="HX93">
        <v>0</v>
      </c>
      <c r="HY93">
        <v>0</v>
      </c>
      <c r="HZ93">
        <v>0</v>
      </c>
      <c r="IA93" t="s">
        <v>426</v>
      </c>
      <c r="IB93" t="s">
        <v>427</v>
      </c>
      <c r="IC93" t="s">
        <v>428</v>
      </c>
      <c r="ID93" t="s">
        <v>428</v>
      </c>
      <c r="IE93" t="s">
        <v>428</v>
      </c>
      <c r="IF93" t="s">
        <v>428</v>
      </c>
      <c r="IG93">
        <v>0</v>
      </c>
      <c r="IH93">
        <v>100</v>
      </c>
      <c r="II93">
        <v>100</v>
      </c>
      <c r="IJ93">
        <v>-1.319</v>
      </c>
      <c r="IK93">
        <v>0.3233</v>
      </c>
      <c r="IL93">
        <v>-1.085747647868322</v>
      </c>
      <c r="IM93">
        <v>-0.001141660950335919</v>
      </c>
      <c r="IN93">
        <v>1.556549255047457E-06</v>
      </c>
      <c r="IO93">
        <v>-3.845636065895205E-10</v>
      </c>
      <c r="IP93">
        <v>0.01562767363184709</v>
      </c>
      <c r="IQ93">
        <v>0.001629169780553792</v>
      </c>
      <c r="IR93">
        <v>0.0005448488767950686</v>
      </c>
      <c r="IS93">
        <v>-2.599574200195059E-06</v>
      </c>
      <c r="IT93">
        <v>2</v>
      </c>
      <c r="IU93">
        <v>2011</v>
      </c>
      <c r="IV93">
        <v>1</v>
      </c>
      <c r="IW93">
        <v>26</v>
      </c>
      <c r="IX93">
        <v>197469.1</v>
      </c>
      <c r="IY93">
        <v>197469.3</v>
      </c>
      <c r="IZ93">
        <v>1.1438</v>
      </c>
      <c r="JA93">
        <v>2.61963</v>
      </c>
      <c r="JB93">
        <v>1.49658</v>
      </c>
      <c r="JC93">
        <v>2.35229</v>
      </c>
      <c r="JD93">
        <v>1.54907</v>
      </c>
      <c r="JE93">
        <v>2.47437</v>
      </c>
      <c r="JF93">
        <v>35.8944</v>
      </c>
      <c r="JG93">
        <v>24.2013</v>
      </c>
      <c r="JH93">
        <v>18</v>
      </c>
      <c r="JI93">
        <v>482.067</v>
      </c>
      <c r="JJ93">
        <v>502.074</v>
      </c>
      <c r="JK93">
        <v>30.7256</v>
      </c>
      <c r="JL93">
        <v>28.683</v>
      </c>
      <c r="JM93">
        <v>30</v>
      </c>
      <c r="JN93">
        <v>28.9035</v>
      </c>
      <c r="JO93">
        <v>28.9002</v>
      </c>
      <c r="JP93">
        <v>22.9956</v>
      </c>
      <c r="JQ93">
        <v>11.9558</v>
      </c>
      <c r="JR93">
        <v>100</v>
      </c>
      <c r="JS93">
        <v>30.713</v>
      </c>
      <c r="JT93">
        <v>420</v>
      </c>
      <c r="JU93">
        <v>23.6599</v>
      </c>
      <c r="JV93">
        <v>101.936</v>
      </c>
      <c r="JW93">
        <v>91.3165</v>
      </c>
    </row>
    <row r="94" spans="1:283">
      <c r="A94">
        <v>76</v>
      </c>
      <c r="B94">
        <v>1758837756.1</v>
      </c>
      <c r="C94">
        <v>922.5</v>
      </c>
      <c r="D94" t="s">
        <v>582</v>
      </c>
      <c r="E94" t="s">
        <v>583</v>
      </c>
      <c r="F94">
        <v>5</v>
      </c>
      <c r="G94" t="s">
        <v>553</v>
      </c>
      <c r="H94">
        <v>1758837753.1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422</v>
      </c>
      <c r="AL94" t="s">
        <v>422</v>
      </c>
      <c r="AM94">
        <v>0</v>
      </c>
      <c r="AN94">
        <v>0</v>
      </c>
      <c r="AO94">
        <f>1-AM94/AN94</f>
        <v>0</v>
      </c>
      <c r="AP94">
        <v>0</v>
      </c>
      <c r="AQ94" t="s">
        <v>422</v>
      </c>
      <c r="AR94" t="s">
        <v>422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5.9</v>
      </c>
      <c r="CZ94">
        <v>0.5</v>
      </c>
      <c r="DA94" t="s">
        <v>423</v>
      </c>
      <c r="DB94">
        <v>2</v>
      </c>
      <c r="DC94">
        <v>1758837753.1</v>
      </c>
      <c r="DD94">
        <v>422.7235555555555</v>
      </c>
      <c r="DE94">
        <v>419.9566666666667</v>
      </c>
      <c r="DF94">
        <v>23.91935555555555</v>
      </c>
      <c r="DG94">
        <v>23.59676666666667</v>
      </c>
      <c r="DH94">
        <v>424.0429999999999</v>
      </c>
      <c r="DI94">
        <v>23.59607777777778</v>
      </c>
      <c r="DJ94">
        <v>500.0257777777778</v>
      </c>
      <c r="DK94">
        <v>90.58172222222223</v>
      </c>
      <c r="DL94">
        <v>0.06726416666666667</v>
      </c>
      <c r="DM94">
        <v>30.31146666666667</v>
      </c>
      <c r="DN94">
        <v>30.01668888888889</v>
      </c>
      <c r="DO94">
        <v>999.9000000000001</v>
      </c>
      <c r="DP94">
        <v>0</v>
      </c>
      <c r="DQ94">
        <v>0</v>
      </c>
      <c r="DR94">
        <v>10007.62777777778</v>
      </c>
      <c r="DS94">
        <v>0</v>
      </c>
      <c r="DT94">
        <v>3.27856</v>
      </c>
      <c r="DU94">
        <v>2.766916666666667</v>
      </c>
      <c r="DV94">
        <v>433.0825555555555</v>
      </c>
      <c r="DW94">
        <v>430.1057777777778</v>
      </c>
      <c r="DX94">
        <v>0.3225648888888888</v>
      </c>
      <c r="DY94">
        <v>419.9566666666667</v>
      </c>
      <c r="DZ94">
        <v>23.59676666666667</v>
      </c>
      <c r="EA94">
        <v>2.166654444444445</v>
      </c>
      <c r="EB94">
        <v>2.137437777777778</v>
      </c>
      <c r="EC94">
        <v>18.71785555555556</v>
      </c>
      <c r="ED94">
        <v>18.50094444444444</v>
      </c>
      <c r="EE94">
        <v>0.00500078</v>
      </c>
      <c r="EF94">
        <v>0</v>
      </c>
      <c r="EG94">
        <v>0</v>
      </c>
      <c r="EH94">
        <v>0</v>
      </c>
      <c r="EI94">
        <v>839.6333333333333</v>
      </c>
      <c r="EJ94">
        <v>0.00500078</v>
      </c>
      <c r="EK94">
        <v>-24.64444444444444</v>
      </c>
      <c r="EL94">
        <v>-1.055555555555556</v>
      </c>
      <c r="EM94">
        <v>34.93722222222222</v>
      </c>
      <c r="EN94">
        <v>38.333</v>
      </c>
      <c r="EO94">
        <v>36.46488888888889</v>
      </c>
      <c r="EP94">
        <v>38.42322222222222</v>
      </c>
      <c r="EQ94">
        <v>36.53466666666667</v>
      </c>
      <c r="ER94">
        <v>0</v>
      </c>
      <c r="ES94">
        <v>0</v>
      </c>
      <c r="ET94">
        <v>0</v>
      </c>
      <c r="EU94">
        <v>1758837751.5</v>
      </c>
      <c r="EV94">
        <v>0</v>
      </c>
      <c r="EW94">
        <v>841.9000000000001</v>
      </c>
      <c r="EX94">
        <v>-0.3623929978402114</v>
      </c>
      <c r="EY94">
        <v>6.235897484706152</v>
      </c>
      <c r="EZ94">
        <v>-25.31538461538462</v>
      </c>
      <c r="FA94">
        <v>15</v>
      </c>
      <c r="FB94">
        <v>0</v>
      </c>
      <c r="FC94" t="s">
        <v>424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2.758540487804878</v>
      </c>
      <c r="FP94">
        <v>-0.07808257839721708</v>
      </c>
      <c r="FQ94">
        <v>0.04883863734097239</v>
      </c>
      <c r="FR94">
        <v>1</v>
      </c>
      <c r="FS94">
        <v>841.9764705882353</v>
      </c>
      <c r="FT94">
        <v>-1.127578247977076</v>
      </c>
      <c r="FU94">
        <v>5.69499567853626</v>
      </c>
      <c r="FV94">
        <v>0</v>
      </c>
      <c r="FW94">
        <v>0.3215301951219512</v>
      </c>
      <c r="FX94">
        <v>0.008475972125435922</v>
      </c>
      <c r="FY94">
        <v>0.001416088105628686</v>
      </c>
      <c r="FZ94">
        <v>1</v>
      </c>
      <c r="GA94">
        <v>2</v>
      </c>
      <c r="GB94">
        <v>3</v>
      </c>
      <c r="GC94" t="s">
        <v>435</v>
      </c>
      <c r="GD94">
        <v>3.10299</v>
      </c>
      <c r="GE94">
        <v>2.7254</v>
      </c>
      <c r="GF94">
        <v>0.0887594</v>
      </c>
      <c r="GG94">
        <v>0.0881721</v>
      </c>
      <c r="GH94">
        <v>0.107669</v>
      </c>
      <c r="GI94">
        <v>0.108103</v>
      </c>
      <c r="GJ94">
        <v>23816.2</v>
      </c>
      <c r="GK94">
        <v>21628.9</v>
      </c>
      <c r="GL94">
        <v>26699.2</v>
      </c>
      <c r="GM94">
        <v>23941.2</v>
      </c>
      <c r="GN94">
        <v>38118</v>
      </c>
      <c r="GO94">
        <v>31546.7</v>
      </c>
      <c r="GP94">
        <v>46622.3</v>
      </c>
      <c r="GQ94">
        <v>37857</v>
      </c>
      <c r="GR94">
        <v>1.87138</v>
      </c>
      <c r="GS94">
        <v>1.87923</v>
      </c>
      <c r="GT94">
        <v>0.0857189</v>
      </c>
      <c r="GU94">
        <v>0</v>
      </c>
      <c r="GV94">
        <v>28.616</v>
      </c>
      <c r="GW94">
        <v>999.9</v>
      </c>
      <c r="GX94">
        <v>51.7</v>
      </c>
      <c r="GY94">
        <v>31.1</v>
      </c>
      <c r="GZ94">
        <v>25.8969</v>
      </c>
      <c r="HA94">
        <v>61.1737</v>
      </c>
      <c r="HB94">
        <v>19.1146</v>
      </c>
      <c r="HC94">
        <v>1</v>
      </c>
      <c r="HD94">
        <v>0.108054</v>
      </c>
      <c r="HE94">
        <v>-1.36296</v>
      </c>
      <c r="HF94">
        <v>20.2939</v>
      </c>
      <c r="HG94">
        <v>5.22178</v>
      </c>
      <c r="HH94">
        <v>11.98</v>
      </c>
      <c r="HI94">
        <v>4.96545</v>
      </c>
      <c r="HJ94">
        <v>3.276</v>
      </c>
      <c r="HK94">
        <v>9999</v>
      </c>
      <c r="HL94">
        <v>9999</v>
      </c>
      <c r="HM94">
        <v>9999</v>
      </c>
      <c r="HN94">
        <v>8.4</v>
      </c>
      <c r="HO94">
        <v>1.86392</v>
      </c>
      <c r="HP94">
        <v>1.86005</v>
      </c>
      <c r="HQ94">
        <v>1.85837</v>
      </c>
      <c r="HR94">
        <v>1.85974</v>
      </c>
      <c r="HS94">
        <v>1.85987</v>
      </c>
      <c r="HT94">
        <v>1.85837</v>
      </c>
      <c r="HU94">
        <v>1.85745</v>
      </c>
      <c r="HV94">
        <v>1.85236</v>
      </c>
      <c r="HW94">
        <v>0</v>
      </c>
      <c r="HX94">
        <v>0</v>
      </c>
      <c r="HY94">
        <v>0</v>
      </c>
      <c r="HZ94">
        <v>0</v>
      </c>
      <c r="IA94" t="s">
        <v>426</v>
      </c>
      <c r="IB94" t="s">
        <v>427</v>
      </c>
      <c r="IC94" t="s">
        <v>428</v>
      </c>
      <c r="ID94" t="s">
        <v>428</v>
      </c>
      <c r="IE94" t="s">
        <v>428</v>
      </c>
      <c r="IF94" t="s">
        <v>428</v>
      </c>
      <c r="IG94">
        <v>0</v>
      </c>
      <c r="IH94">
        <v>100</v>
      </c>
      <c r="II94">
        <v>100</v>
      </c>
      <c r="IJ94">
        <v>-1.319</v>
      </c>
      <c r="IK94">
        <v>0.3232</v>
      </c>
      <c r="IL94">
        <v>-1.085747647868322</v>
      </c>
      <c r="IM94">
        <v>-0.001141660950335919</v>
      </c>
      <c r="IN94">
        <v>1.556549255047457E-06</v>
      </c>
      <c r="IO94">
        <v>-3.845636065895205E-10</v>
      </c>
      <c r="IP94">
        <v>0.01562767363184709</v>
      </c>
      <c r="IQ94">
        <v>0.001629169780553792</v>
      </c>
      <c r="IR94">
        <v>0.0005448488767950686</v>
      </c>
      <c r="IS94">
        <v>-2.599574200195059E-06</v>
      </c>
      <c r="IT94">
        <v>2</v>
      </c>
      <c r="IU94">
        <v>2011</v>
      </c>
      <c r="IV94">
        <v>1</v>
      </c>
      <c r="IW94">
        <v>26</v>
      </c>
      <c r="IX94">
        <v>197469.2</v>
      </c>
      <c r="IY94">
        <v>197469.4</v>
      </c>
      <c r="IZ94">
        <v>1.1438</v>
      </c>
      <c r="JA94">
        <v>2.62573</v>
      </c>
      <c r="JB94">
        <v>1.49658</v>
      </c>
      <c r="JC94">
        <v>2.35107</v>
      </c>
      <c r="JD94">
        <v>1.54907</v>
      </c>
      <c r="JE94">
        <v>2.4939</v>
      </c>
      <c r="JF94">
        <v>35.8944</v>
      </c>
      <c r="JG94">
        <v>24.2013</v>
      </c>
      <c r="JH94">
        <v>18</v>
      </c>
      <c r="JI94">
        <v>482.029</v>
      </c>
      <c r="JJ94">
        <v>502.108</v>
      </c>
      <c r="JK94">
        <v>30.7197</v>
      </c>
      <c r="JL94">
        <v>28.683</v>
      </c>
      <c r="JM94">
        <v>30.0001</v>
      </c>
      <c r="JN94">
        <v>28.9023</v>
      </c>
      <c r="JO94">
        <v>28.9002</v>
      </c>
      <c r="JP94">
        <v>22.9957</v>
      </c>
      <c r="JQ94">
        <v>11.9558</v>
      </c>
      <c r="JR94">
        <v>100</v>
      </c>
      <c r="JS94">
        <v>30.713</v>
      </c>
      <c r="JT94">
        <v>420</v>
      </c>
      <c r="JU94">
        <v>23.66</v>
      </c>
      <c r="JV94">
        <v>101.936</v>
      </c>
      <c r="JW94">
        <v>91.31619999999999</v>
      </c>
    </row>
    <row r="95" spans="1:283">
      <c r="A95">
        <v>77</v>
      </c>
      <c r="B95">
        <v>1758837758.1</v>
      </c>
      <c r="C95">
        <v>924.5</v>
      </c>
      <c r="D95" t="s">
        <v>584</v>
      </c>
      <c r="E95" t="s">
        <v>585</v>
      </c>
      <c r="F95">
        <v>5</v>
      </c>
      <c r="G95" t="s">
        <v>553</v>
      </c>
      <c r="H95">
        <v>1758837755.1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422</v>
      </c>
      <c r="AL95" t="s">
        <v>422</v>
      </c>
      <c r="AM95">
        <v>0</v>
      </c>
      <c r="AN95">
        <v>0</v>
      </c>
      <c r="AO95">
        <f>1-AM95/AN95</f>
        <v>0</v>
      </c>
      <c r="AP95">
        <v>0</v>
      </c>
      <c r="AQ95" t="s">
        <v>422</v>
      </c>
      <c r="AR95" t="s">
        <v>422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5.9</v>
      </c>
      <c r="CZ95">
        <v>0.5</v>
      </c>
      <c r="DA95" t="s">
        <v>423</v>
      </c>
      <c r="DB95">
        <v>2</v>
      </c>
      <c r="DC95">
        <v>1758837755.1</v>
      </c>
      <c r="DD95">
        <v>422.7038888888889</v>
      </c>
      <c r="DE95">
        <v>419.9741111111111</v>
      </c>
      <c r="DF95">
        <v>23.9177</v>
      </c>
      <c r="DG95">
        <v>23.595</v>
      </c>
      <c r="DH95">
        <v>424.0231111111111</v>
      </c>
      <c r="DI95">
        <v>23.59445555555556</v>
      </c>
      <c r="DJ95">
        <v>500.0465555555555</v>
      </c>
      <c r="DK95">
        <v>90.58184444444444</v>
      </c>
      <c r="DL95">
        <v>0.06722647777777777</v>
      </c>
      <c r="DM95">
        <v>30.31086666666667</v>
      </c>
      <c r="DN95">
        <v>30.01264444444445</v>
      </c>
      <c r="DO95">
        <v>999.9000000000001</v>
      </c>
      <c r="DP95">
        <v>0</v>
      </c>
      <c r="DQ95">
        <v>0</v>
      </c>
      <c r="DR95">
        <v>10006.58555555555</v>
      </c>
      <c r="DS95">
        <v>0</v>
      </c>
      <c r="DT95">
        <v>3.27856</v>
      </c>
      <c r="DU95">
        <v>2.729586666666667</v>
      </c>
      <c r="DV95">
        <v>433.0615555555556</v>
      </c>
      <c r="DW95">
        <v>430.1231111111111</v>
      </c>
      <c r="DX95">
        <v>0.3226798888888889</v>
      </c>
      <c r="DY95">
        <v>419.9741111111111</v>
      </c>
      <c r="DZ95">
        <v>23.595</v>
      </c>
      <c r="EA95">
        <v>2.166506666666666</v>
      </c>
      <c r="EB95">
        <v>2.13728</v>
      </c>
      <c r="EC95">
        <v>18.71676666666666</v>
      </c>
      <c r="ED95">
        <v>18.49976666666667</v>
      </c>
      <c r="EE95">
        <v>0.00500078</v>
      </c>
      <c r="EF95">
        <v>0</v>
      </c>
      <c r="EG95">
        <v>0</v>
      </c>
      <c r="EH95">
        <v>0</v>
      </c>
      <c r="EI95">
        <v>838.5333333333333</v>
      </c>
      <c r="EJ95">
        <v>0.00500078</v>
      </c>
      <c r="EK95">
        <v>-21.2</v>
      </c>
      <c r="EL95">
        <v>-0.3111111111111111</v>
      </c>
      <c r="EM95">
        <v>34.95122222222223</v>
      </c>
      <c r="EN95">
        <v>38.39566666666667</v>
      </c>
      <c r="EO95">
        <v>36.59</v>
      </c>
      <c r="EP95">
        <v>38.49955555555555</v>
      </c>
      <c r="EQ95">
        <v>36.56244444444444</v>
      </c>
      <c r="ER95">
        <v>0</v>
      </c>
      <c r="ES95">
        <v>0</v>
      </c>
      <c r="ET95">
        <v>0</v>
      </c>
      <c r="EU95">
        <v>1758837753.3</v>
      </c>
      <c r="EV95">
        <v>0</v>
      </c>
      <c r="EW95">
        <v>840.9000000000001</v>
      </c>
      <c r="EX95">
        <v>-34.71538444273148</v>
      </c>
      <c r="EY95">
        <v>30.59230785856583</v>
      </c>
      <c r="EZ95">
        <v>-24.696</v>
      </c>
      <c r="FA95">
        <v>15</v>
      </c>
      <c r="FB95">
        <v>0</v>
      </c>
      <c r="FC95" t="s">
        <v>424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2.7459355</v>
      </c>
      <c r="FP95">
        <v>-0.08660510318950261</v>
      </c>
      <c r="FQ95">
        <v>0.05011777967697692</v>
      </c>
      <c r="FR95">
        <v>1</v>
      </c>
      <c r="FS95">
        <v>840.9029411764706</v>
      </c>
      <c r="FT95">
        <v>-4.890756205901349</v>
      </c>
      <c r="FU95">
        <v>5.74361462813617</v>
      </c>
      <c r="FV95">
        <v>0</v>
      </c>
      <c r="FW95">
        <v>0.32176095</v>
      </c>
      <c r="FX95">
        <v>0.007079977485928279</v>
      </c>
      <c r="FY95">
        <v>0.001335915939533624</v>
      </c>
      <c r="FZ95">
        <v>1</v>
      </c>
      <c r="GA95">
        <v>2</v>
      </c>
      <c r="GB95">
        <v>3</v>
      </c>
      <c r="GC95" t="s">
        <v>435</v>
      </c>
      <c r="GD95">
        <v>3.10294</v>
      </c>
      <c r="GE95">
        <v>2.7254</v>
      </c>
      <c r="GF95">
        <v>0.0887561</v>
      </c>
      <c r="GG95">
        <v>0.0881646</v>
      </c>
      <c r="GH95">
        <v>0.107662</v>
      </c>
      <c r="GI95">
        <v>0.108096</v>
      </c>
      <c r="GJ95">
        <v>23816.2</v>
      </c>
      <c r="GK95">
        <v>21629</v>
      </c>
      <c r="GL95">
        <v>26699.2</v>
      </c>
      <c r="GM95">
        <v>23941</v>
      </c>
      <c r="GN95">
        <v>38118.2</v>
      </c>
      <c r="GO95">
        <v>31546.9</v>
      </c>
      <c r="GP95">
        <v>46622.2</v>
      </c>
      <c r="GQ95">
        <v>37856.9</v>
      </c>
      <c r="GR95">
        <v>1.87135</v>
      </c>
      <c r="GS95">
        <v>1.87927</v>
      </c>
      <c r="GT95">
        <v>0.08519740000000001</v>
      </c>
      <c r="GU95">
        <v>0</v>
      </c>
      <c r="GV95">
        <v>28.6178</v>
      </c>
      <c r="GW95">
        <v>999.9</v>
      </c>
      <c r="GX95">
        <v>51.7</v>
      </c>
      <c r="GY95">
        <v>31.1</v>
      </c>
      <c r="GZ95">
        <v>25.898</v>
      </c>
      <c r="HA95">
        <v>60.9137</v>
      </c>
      <c r="HB95">
        <v>19.0585</v>
      </c>
      <c r="HC95">
        <v>1</v>
      </c>
      <c r="HD95">
        <v>0.108018</v>
      </c>
      <c r="HE95">
        <v>-1.37087</v>
      </c>
      <c r="HF95">
        <v>20.2938</v>
      </c>
      <c r="HG95">
        <v>5.22193</v>
      </c>
      <c r="HH95">
        <v>11.98</v>
      </c>
      <c r="HI95">
        <v>4.96535</v>
      </c>
      <c r="HJ95">
        <v>3.276</v>
      </c>
      <c r="HK95">
        <v>9999</v>
      </c>
      <c r="HL95">
        <v>9999</v>
      </c>
      <c r="HM95">
        <v>9999</v>
      </c>
      <c r="HN95">
        <v>8.4</v>
      </c>
      <c r="HO95">
        <v>1.86393</v>
      </c>
      <c r="HP95">
        <v>1.86005</v>
      </c>
      <c r="HQ95">
        <v>1.85837</v>
      </c>
      <c r="HR95">
        <v>1.85974</v>
      </c>
      <c r="HS95">
        <v>1.85985</v>
      </c>
      <c r="HT95">
        <v>1.85836</v>
      </c>
      <c r="HU95">
        <v>1.85745</v>
      </c>
      <c r="HV95">
        <v>1.85236</v>
      </c>
      <c r="HW95">
        <v>0</v>
      </c>
      <c r="HX95">
        <v>0</v>
      </c>
      <c r="HY95">
        <v>0</v>
      </c>
      <c r="HZ95">
        <v>0</v>
      </c>
      <c r="IA95" t="s">
        <v>426</v>
      </c>
      <c r="IB95" t="s">
        <v>427</v>
      </c>
      <c r="IC95" t="s">
        <v>428</v>
      </c>
      <c r="ID95" t="s">
        <v>428</v>
      </c>
      <c r="IE95" t="s">
        <v>428</v>
      </c>
      <c r="IF95" t="s">
        <v>428</v>
      </c>
      <c r="IG95">
        <v>0</v>
      </c>
      <c r="IH95">
        <v>100</v>
      </c>
      <c r="II95">
        <v>100</v>
      </c>
      <c r="IJ95">
        <v>-1.319</v>
      </c>
      <c r="IK95">
        <v>0.3231</v>
      </c>
      <c r="IL95">
        <v>-1.085747647868322</v>
      </c>
      <c r="IM95">
        <v>-0.001141660950335919</v>
      </c>
      <c r="IN95">
        <v>1.556549255047457E-06</v>
      </c>
      <c r="IO95">
        <v>-3.845636065895205E-10</v>
      </c>
      <c r="IP95">
        <v>0.01562767363184709</v>
      </c>
      <c r="IQ95">
        <v>0.001629169780553792</v>
      </c>
      <c r="IR95">
        <v>0.0005448488767950686</v>
      </c>
      <c r="IS95">
        <v>-2.599574200195059E-06</v>
      </c>
      <c r="IT95">
        <v>2</v>
      </c>
      <c r="IU95">
        <v>2011</v>
      </c>
      <c r="IV95">
        <v>1</v>
      </c>
      <c r="IW95">
        <v>26</v>
      </c>
      <c r="IX95">
        <v>197469.2</v>
      </c>
      <c r="IY95">
        <v>197469.4</v>
      </c>
      <c r="IZ95">
        <v>1.1438</v>
      </c>
      <c r="JA95">
        <v>2.63062</v>
      </c>
      <c r="JB95">
        <v>1.49658</v>
      </c>
      <c r="JC95">
        <v>2.35107</v>
      </c>
      <c r="JD95">
        <v>1.54907</v>
      </c>
      <c r="JE95">
        <v>2.44385</v>
      </c>
      <c r="JF95">
        <v>35.8944</v>
      </c>
      <c r="JG95">
        <v>24.2013</v>
      </c>
      <c r="JH95">
        <v>18</v>
      </c>
      <c r="JI95">
        <v>482.009</v>
      </c>
      <c r="JJ95">
        <v>502.141</v>
      </c>
      <c r="JK95">
        <v>30.713</v>
      </c>
      <c r="JL95">
        <v>28.683</v>
      </c>
      <c r="JM95">
        <v>30</v>
      </c>
      <c r="JN95">
        <v>28.9016</v>
      </c>
      <c r="JO95">
        <v>28.9002</v>
      </c>
      <c r="JP95">
        <v>22.9951</v>
      </c>
      <c r="JQ95">
        <v>11.9558</v>
      </c>
      <c r="JR95">
        <v>100</v>
      </c>
      <c r="JS95">
        <v>30.6995</v>
      </c>
      <c r="JT95">
        <v>420</v>
      </c>
      <c r="JU95">
        <v>23.6633</v>
      </c>
      <c r="JV95">
        <v>101.936</v>
      </c>
      <c r="JW95">
        <v>91.3158</v>
      </c>
    </row>
    <row r="96" spans="1:283">
      <c r="A96">
        <v>78</v>
      </c>
      <c r="B96">
        <v>1758837760.1</v>
      </c>
      <c r="C96">
        <v>926.5</v>
      </c>
      <c r="D96" t="s">
        <v>586</v>
      </c>
      <c r="E96" t="s">
        <v>587</v>
      </c>
      <c r="F96">
        <v>5</v>
      </c>
      <c r="G96" t="s">
        <v>553</v>
      </c>
      <c r="H96">
        <v>1758837757.1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422</v>
      </c>
      <c r="AL96" t="s">
        <v>422</v>
      </c>
      <c r="AM96">
        <v>0</v>
      </c>
      <c r="AN96">
        <v>0</v>
      </c>
      <c r="AO96">
        <f>1-AM96/AN96</f>
        <v>0</v>
      </c>
      <c r="AP96">
        <v>0</v>
      </c>
      <c r="AQ96" t="s">
        <v>422</v>
      </c>
      <c r="AR96" t="s">
        <v>422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5.9</v>
      </c>
      <c r="CZ96">
        <v>0.5</v>
      </c>
      <c r="DA96" t="s">
        <v>423</v>
      </c>
      <c r="DB96">
        <v>2</v>
      </c>
      <c r="DC96">
        <v>1758837757.1</v>
      </c>
      <c r="DD96">
        <v>422.6866666666667</v>
      </c>
      <c r="DE96">
        <v>419.9842222222222</v>
      </c>
      <c r="DF96">
        <v>23.91552222222222</v>
      </c>
      <c r="DG96">
        <v>23.59338888888889</v>
      </c>
      <c r="DH96">
        <v>424.0057777777777</v>
      </c>
      <c r="DI96">
        <v>23.59231111111111</v>
      </c>
      <c r="DJ96">
        <v>500.0461111111111</v>
      </c>
      <c r="DK96">
        <v>90.58204444444443</v>
      </c>
      <c r="DL96">
        <v>0.06715536666666666</v>
      </c>
      <c r="DM96">
        <v>30.31023333333333</v>
      </c>
      <c r="DN96">
        <v>30.00942222222223</v>
      </c>
      <c r="DO96">
        <v>999.9000000000001</v>
      </c>
      <c r="DP96">
        <v>0</v>
      </c>
      <c r="DQ96">
        <v>0</v>
      </c>
      <c r="DR96">
        <v>10005.54111111111</v>
      </c>
      <c r="DS96">
        <v>0</v>
      </c>
      <c r="DT96">
        <v>3.27856</v>
      </c>
      <c r="DU96">
        <v>2.70227</v>
      </c>
      <c r="DV96">
        <v>433.0429999999999</v>
      </c>
      <c r="DW96">
        <v>430.1326666666666</v>
      </c>
      <c r="DX96">
        <v>0.3221163333333334</v>
      </c>
      <c r="DY96">
        <v>419.9842222222222</v>
      </c>
      <c r="DZ96">
        <v>23.59338888888889</v>
      </c>
      <c r="EA96">
        <v>2.166314444444444</v>
      </c>
      <c r="EB96">
        <v>2.137138888888889</v>
      </c>
      <c r="EC96">
        <v>18.71535555555555</v>
      </c>
      <c r="ED96">
        <v>18.4987</v>
      </c>
      <c r="EE96">
        <v>0.00500078</v>
      </c>
      <c r="EF96">
        <v>0</v>
      </c>
      <c r="EG96">
        <v>0</v>
      </c>
      <c r="EH96">
        <v>0</v>
      </c>
      <c r="EI96">
        <v>837.7333333333333</v>
      </c>
      <c r="EJ96">
        <v>0.00500078</v>
      </c>
      <c r="EK96">
        <v>-22.58888888888889</v>
      </c>
      <c r="EL96">
        <v>-0.7555555555555555</v>
      </c>
      <c r="EM96">
        <v>34.95122222222223</v>
      </c>
      <c r="EN96">
        <v>38.458</v>
      </c>
      <c r="EO96">
        <v>36.59700000000001</v>
      </c>
      <c r="EP96">
        <v>38.583</v>
      </c>
      <c r="EQ96">
        <v>36.611</v>
      </c>
      <c r="ER96">
        <v>0</v>
      </c>
      <c r="ES96">
        <v>0</v>
      </c>
      <c r="ET96">
        <v>0</v>
      </c>
      <c r="EU96">
        <v>1758837755.7</v>
      </c>
      <c r="EV96">
        <v>0</v>
      </c>
      <c r="EW96">
        <v>840.068</v>
      </c>
      <c r="EX96">
        <v>-16.60769225695226</v>
      </c>
      <c r="EY96">
        <v>13.78461556251231</v>
      </c>
      <c r="EZ96">
        <v>-24.504</v>
      </c>
      <c r="FA96">
        <v>15</v>
      </c>
      <c r="FB96">
        <v>0</v>
      </c>
      <c r="FC96" t="s">
        <v>424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2.742946097560976</v>
      </c>
      <c r="FP96">
        <v>-0.1982682229965138</v>
      </c>
      <c r="FQ96">
        <v>0.05140739938569387</v>
      </c>
      <c r="FR96">
        <v>1</v>
      </c>
      <c r="FS96">
        <v>840.9176470588235</v>
      </c>
      <c r="FT96">
        <v>-13.81207023461463</v>
      </c>
      <c r="FU96">
        <v>5.650636121828669</v>
      </c>
      <c r="FV96">
        <v>0</v>
      </c>
      <c r="FW96">
        <v>0.3220050487804878</v>
      </c>
      <c r="FX96">
        <v>0.002249937282230041</v>
      </c>
      <c r="FY96">
        <v>0.001072955956889821</v>
      </c>
      <c r="FZ96">
        <v>1</v>
      </c>
      <c r="GA96">
        <v>2</v>
      </c>
      <c r="GB96">
        <v>3</v>
      </c>
      <c r="GC96" t="s">
        <v>435</v>
      </c>
      <c r="GD96">
        <v>3.10327</v>
      </c>
      <c r="GE96">
        <v>2.7251</v>
      </c>
      <c r="GF96">
        <v>0.088758</v>
      </c>
      <c r="GG96">
        <v>0.0881479</v>
      </c>
      <c r="GH96">
        <v>0.107658</v>
      </c>
      <c r="GI96">
        <v>0.108095</v>
      </c>
      <c r="GJ96">
        <v>23816.2</v>
      </c>
      <c r="GK96">
        <v>21629.3</v>
      </c>
      <c r="GL96">
        <v>26699.2</v>
      </c>
      <c r="GM96">
        <v>23940.9</v>
      </c>
      <c r="GN96">
        <v>38118.4</v>
      </c>
      <c r="GO96">
        <v>31546.9</v>
      </c>
      <c r="GP96">
        <v>46622.2</v>
      </c>
      <c r="GQ96">
        <v>37856.9</v>
      </c>
      <c r="GR96">
        <v>1.872</v>
      </c>
      <c r="GS96">
        <v>1.87912</v>
      </c>
      <c r="GT96">
        <v>0.08523459999999999</v>
      </c>
      <c r="GU96">
        <v>0</v>
      </c>
      <c r="GV96">
        <v>28.6201</v>
      </c>
      <c r="GW96">
        <v>999.9</v>
      </c>
      <c r="GX96">
        <v>51.7</v>
      </c>
      <c r="GY96">
        <v>31.1</v>
      </c>
      <c r="GZ96">
        <v>25.8959</v>
      </c>
      <c r="HA96">
        <v>61.2537</v>
      </c>
      <c r="HB96">
        <v>18.8261</v>
      </c>
      <c r="HC96">
        <v>1</v>
      </c>
      <c r="HD96">
        <v>0.108028</v>
      </c>
      <c r="HE96">
        <v>-1.3597</v>
      </c>
      <c r="HF96">
        <v>20.2939</v>
      </c>
      <c r="HG96">
        <v>5.22193</v>
      </c>
      <c r="HH96">
        <v>11.98</v>
      </c>
      <c r="HI96">
        <v>4.9652</v>
      </c>
      <c r="HJ96">
        <v>3.27598</v>
      </c>
      <c r="HK96">
        <v>9999</v>
      </c>
      <c r="HL96">
        <v>9999</v>
      </c>
      <c r="HM96">
        <v>9999</v>
      </c>
      <c r="HN96">
        <v>8.4</v>
      </c>
      <c r="HO96">
        <v>1.86394</v>
      </c>
      <c r="HP96">
        <v>1.86005</v>
      </c>
      <c r="HQ96">
        <v>1.85837</v>
      </c>
      <c r="HR96">
        <v>1.85974</v>
      </c>
      <c r="HS96">
        <v>1.85986</v>
      </c>
      <c r="HT96">
        <v>1.85835</v>
      </c>
      <c r="HU96">
        <v>1.85744</v>
      </c>
      <c r="HV96">
        <v>1.85236</v>
      </c>
      <c r="HW96">
        <v>0</v>
      </c>
      <c r="HX96">
        <v>0</v>
      </c>
      <c r="HY96">
        <v>0</v>
      </c>
      <c r="HZ96">
        <v>0</v>
      </c>
      <c r="IA96" t="s">
        <v>426</v>
      </c>
      <c r="IB96" t="s">
        <v>427</v>
      </c>
      <c r="IC96" t="s">
        <v>428</v>
      </c>
      <c r="ID96" t="s">
        <v>428</v>
      </c>
      <c r="IE96" t="s">
        <v>428</v>
      </c>
      <c r="IF96" t="s">
        <v>428</v>
      </c>
      <c r="IG96">
        <v>0</v>
      </c>
      <c r="IH96">
        <v>100</v>
      </c>
      <c r="II96">
        <v>100</v>
      </c>
      <c r="IJ96">
        <v>-1.319</v>
      </c>
      <c r="IK96">
        <v>0.3231</v>
      </c>
      <c r="IL96">
        <v>-1.085747647868322</v>
      </c>
      <c r="IM96">
        <v>-0.001141660950335919</v>
      </c>
      <c r="IN96">
        <v>1.556549255047457E-06</v>
      </c>
      <c r="IO96">
        <v>-3.845636065895205E-10</v>
      </c>
      <c r="IP96">
        <v>0.01562767363184709</v>
      </c>
      <c r="IQ96">
        <v>0.001629169780553792</v>
      </c>
      <c r="IR96">
        <v>0.0005448488767950686</v>
      </c>
      <c r="IS96">
        <v>-2.599574200195059E-06</v>
      </c>
      <c r="IT96">
        <v>2</v>
      </c>
      <c r="IU96">
        <v>2011</v>
      </c>
      <c r="IV96">
        <v>1</v>
      </c>
      <c r="IW96">
        <v>26</v>
      </c>
      <c r="IX96">
        <v>197469.2</v>
      </c>
      <c r="IY96">
        <v>197469.4</v>
      </c>
      <c r="IZ96">
        <v>1.1438</v>
      </c>
      <c r="JA96">
        <v>2.6355</v>
      </c>
      <c r="JB96">
        <v>1.49658</v>
      </c>
      <c r="JC96">
        <v>2.35107</v>
      </c>
      <c r="JD96">
        <v>1.54907</v>
      </c>
      <c r="JE96">
        <v>2.38281</v>
      </c>
      <c r="JF96">
        <v>35.8944</v>
      </c>
      <c r="JG96">
        <v>24.1926</v>
      </c>
      <c r="JH96">
        <v>18</v>
      </c>
      <c r="JI96">
        <v>482.387</v>
      </c>
      <c r="JJ96">
        <v>502.041</v>
      </c>
      <c r="JK96">
        <v>30.7072</v>
      </c>
      <c r="JL96">
        <v>28.683</v>
      </c>
      <c r="JM96">
        <v>30</v>
      </c>
      <c r="JN96">
        <v>28.9016</v>
      </c>
      <c r="JO96">
        <v>28.9002</v>
      </c>
      <c r="JP96">
        <v>23.0008</v>
      </c>
      <c r="JQ96">
        <v>11.6847</v>
      </c>
      <c r="JR96">
        <v>100</v>
      </c>
      <c r="JS96">
        <v>30.6995</v>
      </c>
      <c r="JT96">
        <v>420</v>
      </c>
      <c r="JU96">
        <v>23.6617</v>
      </c>
      <c r="JV96">
        <v>101.936</v>
      </c>
      <c r="JW96">
        <v>91.3156</v>
      </c>
    </row>
    <row r="97" spans="1:283">
      <c r="A97">
        <v>79</v>
      </c>
      <c r="B97">
        <v>1758837762.1</v>
      </c>
      <c r="C97">
        <v>928.5</v>
      </c>
      <c r="D97" t="s">
        <v>588</v>
      </c>
      <c r="E97" t="s">
        <v>589</v>
      </c>
      <c r="F97">
        <v>5</v>
      </c>
      <c r="G97" t="s">
        <v>553</v>
      </c>
      <c r="H97">
        <v>1758837759.1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422</v>
      </c>
      <c r="AL97" t="s">
        <v>422</v>
      </c>
      <c r="AM97">
        <v>0</v>
      </c>
      <c r="AN97">
        <v>0</v>
      </c>
      <c r="AO97">
        <f>1-AM97/AN97</f>
        <v>0</v>
      </c>
      <c r="AP97">
        <v>0</v>
      </c>
      <c r="AQ97" t="s">
        <v>422</v>
      </c>
      <c r="AR97" t="s">
        <v>422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5.9</v>
      </c>
      <c r="CZ97">
        <v>0.5</v>
      </c>
      <c r="DA97" t="s">
        <v>423</v>
      </c>
      <c r="DB97">
        <v>2</v>
      </c>
      <c r="DC97">
        <v>1758837759.1</v>
      </c>
      <c r="DD97">
        <v>422.6898888888888</v>
      </c>
      <c r="DE97">
        <v>419.9617777777778</v>
      </c>
      <c r="DF97">
        <v>23.91346666666667</v>
      </c>
      <c r="DG97">
        <v>23.59278888888889</v>
      </c>
      <c r="DH97">
        <v>424.0088888888889</v>
      </c>
      <c r="DI97">
        <v>23.59031111111111</v>
      </c>
      <c r="DJ97">
        <v>500.0381111111111</v>
      </c>
      <c r="DK97">
        <v>90.58202222222222</v>
      </c>
      <c r="DL97">
        <v>0.0670648888888889</v>
      </c>
      <c r="DM97">
        <v>30.30976666666666</v>
      </c>
      <c r="DN97">
        <v>30.00874444444445</v>
      </c>
      <c r="DO97">
        <v>999.9000000000001</v>
      </c>
      <c r="DP97">
        <v>0</v>
      </c>
      <c r="DQ97">
        <v>0</v>
      </c>
      <c r="DR97">
        <v>10007.49111111111</v>
      </c>
      <c r="DS97">
        <v>0</v>
      </c>
      <c r="DT97">
        <v>3.27856</v>
      </c>
      <c r="DU97">
        <v>2.727877777777778</v>
      </c>
      <c r="DV97">
        <v>433.0453333333334</v>
      </c>
      <c r="DW97">
        <v>430.1094444444445</v>
      </c>
      <c r="DX97">
        <v>0.3206753333333333</v>
      </c>
      <c r="DY97">
        <v>419.9617777777778</v>
      </c>
      <c r="DZ97">
        <v>23.59278888888889</v>
      </c>
      <c r="EA97">
        <v>2.166128888888889</v>
      </c>
      <c r="EB97">
        <v>2.137082222222222</v>
      </c>
      <c r="EC97">
        <v>18.71398888888889</v>
      </c>
      <c r="ED97">
        <v>18.49828888888889</v>
      </c>
      <c r="EE97">
        <v>0.00500078</v>
      </c>
      <c r="EF97">
        <v>0</v>
      </c>
      <c r="EG97">
        <v>0</v>
      </c>
      <c r="EH97">
        <v>0</v>
      </c>
      <c r="EI97">
        <v>837.4333333333334</v>
      </c>
      <c r="EJ97">
        <v>0.00500078</v>
      </c>
      <c r="EK97">
        <v>-22</v>
      </c>
      <c r="EL97">
        <v>-0.6777777777777777</v>
      </c>
      <c r="EM97">
        <v>34.97911111111111</v>
      </c>
      <c r="EN97">
        <v>38.52066666666667</v>
      </c>
      <c r="EO97">
        <v>36.73577777777778</v>
      </c>
      <c r="EP97">
        <v>38.64555555555555</v>
      </c>
      <c r="EQ97">
        <v>36.65944444444445</v>
      </c>
      <c r="ER97">
        <v>0</v>
      </c>
      <c r="ES97">
        <v>0</v>
      </c>
      <c r="ET97">
        <v>0</v>
      </c>
      <c r="EU97">
        <v>1758837757.5</v>
      </c>
      <c r="EV97">
        <v>0</v>
      </c>
      <c r="EW97">
        <v>839.9461538461538</v>
      </c>
      <c r="EX97">
        <v>-20.39658109714312</v>
      </c>
      <c r="EY97">
        <v>10.9538463827447</v>
      </c>
      <c r="EZ97">
        <v>-23.93846153846154</v>
      </c>
      <c r="FA97">
        <v>15</v>
      </c>
      <c r="FB97">
        <v>0</v>
      </c>
      <c r="FC97" t="s">
        <v>424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2.746767</v>
      </c>
      <c r="FP97">
        <v>-0.09430311444653333</v>
      </c>
      <c r="FQ97">
        <v>0.0540860742797996</v>
      </c>
      <c r="FR97">
        <v>1</v>
      </c>
      <c r="FS97">
        <v>840.7117647058824</v>
      </c>
      <c r="FT97">
        <v>-13.97402592200001</v>
      </c>
      <c r="FU97">
        <v>5.667801975965142</v>
      </c>
      <c r="FV97">
        <v>0</v>
      </c>
      <c r="FW97">
        <v>0.32201975</v>
      </c>
      <c r="FX97">
        <v>-0.003395504690432487</v>
      </c>
      <c r="FY97">
        <v>0.001130793255860685</v>
      </c>
      <c r="FZ97">
        <v>1</v>
      </c>
      <c r="GA97">
        <v>2</v>
      </c>
      <c r="GB97">
        <v>3</v>
      </c>
      <c r="GC97" t="s">
        <v>435</v>
      </c>
      <c r="GD97">
        <v>3.10327</v>
      </c>
      <c r="GE97">
        <v>2.72509</v>
      </c>
      <c r="GF97">
        <v>0.0887635</v>
      </c>
      <c r="GG97">
        <v>0.0881641</v>
      </c>
      <c r="GH97">
        <v>0.10765</v>
      </c>
      <c r="GI97">
        <v>0.108123</v>
      </c>
      <c r="GJ97">
        <v>23816.2</v>
      </c>
      <c r="GK97">
        <v>21628.8</v>
      </c>
      <c r="GL97">
        <v>26699.3</v>
      </c>
      <c r="GM97">
        <v>23940.8</v>
      </c>
      <c r="GN97">
        <v>38118.8</v>
      </c>
      <c r="GO97">
        <v>31545.7</v>
      </c>
      <c r="GP97">
        <v>46622.3</v>
      </c>
      <c r="GQ97">
        <v>37856.8</v>
      </c>
      <c r="GR97">
        <v>1.87185</v>
      </c>
      <c r="GS97">
        <v>1.87917</v>
      </c>
      <c r="GT97">
        <v>0.08523459999999999</v>
      </c>
      <c r="GU97">
        <v>0</v>
      </c>
      <c r="GV97">
        <v>28.6226</v>
      </c>
      <c r="GW97">
        <v>999.9</v>
      </c>
      <c r="GX97">
        <v>51.7</v>
      </c>
      <c r="GY97">
        <v>31.1</v>
      </c>
      <c r="GZ97">
        <v>25.8974</v>
      </c>
      <c r="HA97">
        <v>61.1737</v>
      </c>
      <c r="HB97">
        <v>18.8141</v>
      </c>
      <c r="HC97">
        <v>1</v>
      </c>
      <c r="HD97">
        <v>0.108034</v>
      </c>
      <c r="HE97">
        <v>-1.36817</v>
      </c>
      <c r="HF97">
        <v>20.2938</v>
      </c>
      <c r="HG97">
        <v>5.22178</v>
      </c>
      <c r="HH97">
        <v>11.98</v>
      </c>
      <c r="HI97">
        <v>4.9653</v>
      </c>
      <c r="HJ97">
        <v>3.27598</v>
      </c>
      <c r="HK97">
        <v>9999</v>
      </c>
      <c r="HL97">
        <v>9999</v>
      </c>
      <c r="HM97">
        <v>9999</v>
      </c>
      <c r="HN97">
        <v>8.4</v>
      </c>
      <c r="HO97">
        <v>1.86392</v>
      </c>
      <c r="HP97">
        <v>1.86005</v>
      </c>
      <c r="HQ97">
        <v>1.85837</v>
      </c>
      <c r="HR97">
        <v>1.85974</v>
      </c>
      <c r="HS97">
        <v>1.85986</v>
      </c>
      <c r="HT97">
        <v>1.85835</v>
      </c>
      <c r="HU97">
        <v>1.85744</v>
      </c>
      <c r="HV97">
        <v>1.85235</v>
      </c>
      <c r="HW97">
        <v>0</v>
      </c>
      <c r="HX97">
        <v>0</v>
      </c>
      <c r="HY97">
        <v>0</v>
      </c>
      <c r="HZ97">
        <v>0</v>
      </c>
      <c r="IA97" t="s">
        <v>426</v>
      </c>
      <c r="IB97" t="s">
        <v>427</v>
      </c>
      <c r="IC97" t="s">
        <v>428</v>
      </c>
      <c r="ID97" t="s">
        <v>428</v>
      </c>
      <c r="IE97" t="s">
        <v>428</v>
      </c>
      <c r="IF97" t="s">
        <v>428</v>
      </c>
      <c r="IG97">
        <v>0</v>
      </c>
      <c r="IH97">
        <v>100</v>
      </c>
      <c r="II97">
        <v>100</v>
      </c>
      <c r="IJ97">
        <v>-1.32</v>
      </c>
      <c r="IK97">
        <v>0.323</v>
      </c>
      <c r="IL97">
        <v>-1.085747647868322</v>
      </c>
      <c r="IM97">
        <v>-0.001141660950335919</v>
      </c>
      <c r="IN97">
        <v>1.556549255047457E-06</v>
      </c>
      <c r="IO97">
        <v>-3.845636065895205E-10</v>
      </c>
      <c r="IP97">
        <v>0.01562767363184709</v>
      </c>
      <c r="IQ97">
        <v>0.001629169780553792</v>
      </c>
      <c r="IR97">
        <v>0.0005448488767950686</v>
      </c>
      <c r="IS97">
        <v>-2.599574200195059E-06</v>
      </c>
      <c r="IT97">
        <v>2</v>
      </c>
      <c r="IU97">
        <v>2011</v>
      </c>
      <c r="IV97">
        <v>1</v>
      </c>
      <c r="IW97">
        <v>26</v>
      </c>
      <c r="IX97">
        <v>197469.3</v>
      </c>
      <c r="IY97">
        <v>197469.5</v>
      </c>
      <c r="IZ97">
        <v>1.1438</v>
      </c>
      <c r="JA97">
        <v>2.62573</v>
      </c>
      <c r="JB97">
        <v>1.49658</v>
      </c>
      <c r="JC97">
        <v>2.35229</v>
      </c>
      <c r="JD97">
        <v>1.54907</v>
      </c>
      <c r="JE97">
        <v>2.42065</v>
      </c>
      <c r="JF97">
        <v>35.8944</v>
      </c>
      <c r="JG97">
        <v>24.2013</v>
      </c>
      <c r="JH97">
        <v>18</v>
      </c>
      <c r="JI97">
        <v>482.3</v>
      </c>
      <c r="JJ97">
        <v>502.071</v>
      </c>
      <c r="JK97">
        <v>30.7005</v>
      </c>
      <c r="JL97">
        <v>28.683</v>
      </c>
      <c r="JM97">
        <v>30</v>
      </c>
      <c r="JN97">
        <v>28.9016</v>
      </c>
      <c r="JO97">
        <v>28.8997</v>
      </c>
      <c r="JP97">
        <v>22.9959</v>
      </c>
      <c r="JQ97">
        <v>11.6847</v>
      </c>
      <c r="JR97">
        <v>100</v>
      </c>
      <c r="JS97">
        <v>30.6904</v>
      </c>
      <c r="JT97">
        <v>420</v>
      </c>
      <c r="JU97">
        <v>23.6652</v>
      </c>
      <c r="JV97">
        <v>101.936</v>
      </c>
      <c r="JW97">
        <v>91.3152</v>
      </c>
    </row>
    <row r="98" spans="1:283">
      <c r="A98">
        <v>80</v>
      </c>
      <c r="B98">
        <v>1758837764.1</v>
      </c>
      <c r="C98">
        <v>930.5</v>
      </c>
      <c r="D98" t="s">
        <v>590</v>
      </c>
      <c r="E98" t="s">
        <v>591</v>
      </c>
      <c r="F98">
        <v>5</v>
      </c>
      <c r="G98" t="s">
        <v>553</v>
      </c>
      <c r="H98">
        <v>1758837761.1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422</v>
      </c>
      <c r="AL98" t="s">
        <v>422</v>
      </c>
      <c r="AM98">
        <v>0</v>
      </c>
      <c r="AN98">
        <v>0</v>
      </c>
      <c r="AO98">
        <f>1-AM98/AN98</f>
        <v>0</v>
      </c>
      <c r="AP98">
        <v>0</v>
      </c>
      <c r="AQ98" t="s">
        <v>422</v>
      </c>
      <c r="AR98" t="s">
        <v>422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5.9</v>
      </c>
      <c r="CZ98">
        <v>0.5</v>
      </c>
      <c r="DA98" t="s">
        <v>423</v>
      </c>
      <c r="DB98">
        <v>2</v>
      </c>
      <c r="DC98">
        <v>1758837761.1</v>
      </c>
      <c r="DD98">
        <v>422.7073333333334</v>
      </c>
      <c r="DE98">
        <v>419.9778888888889</v>
      </c>
      <c r="DF98">
        <v>23.91196666666667</v>
      </c>
      <c r="DG98">
        <v>23.59961111111112</v>
      </c>
      <c r="DH98">
        <v>424.0264444444445</v>
      </c>
      <c r="DI98">
        <v>23.58884444444444</v>
      </c>
      <c r="DJ98">
        <v>500.0472222222222</v>
      </c>
      <c r="DK98">
        <v>90.58147777777779</v>
      </c>
      <c r="DL98">
        <v>0.0669845111111111</v>
      </c>
      <c r="DM98">
        <v>30.30946666666667</v>
      </c>
      <c r="DN98">
        <v>30.00935555555556</v>
      </c>
      <c r="DO98">
        <v>999.9000000000001</v>
      </c>
      <c r="DP98">
        <v>0</v>
      </c>
      <c r="DQ98">
        <v>0</v>
      </c>
      <c r="DR98">
        <v>10009.78888888889</v>
      </c>
      <c r="DS98">
        <v>0</v>
      </c>
      <c r="DT98">
        <v>3.27856</v>
      </c>
      <c r="DU98">
        <v>2.729393333333333</v>
      </c>
      <c r="DV98">
        <v>433.0624444444445</v>
      </c>
      <c r="DW98">
        <v>430.1286666666667</v>
      </c>
      <c r="DX98">
        <v>0.3123666666666667</v>
      </c>
      <c r="DY98">
        <v>419.9778888888889</v>
      </c>
      <c r="DZ98">
        <v>23.59961111111112</v>
      </c>
      <c r="EA98">
        <v>2.165981111111111</v>
      </c>
      <c r="EB98">
        <v>2.137686666666667</v>
      </c>
      <c r="EC98">
        <v>18.71288888888889</v>
      </c>
      <c r="ED98">
        <v>18.5028</v>
      </c>
      <c r="EE98">
        <v>0.00500078</v>
      </c>
      <c r="EF98">
        <v>0</v>
      </c>
      <c r="EG98">
        <v>0</v>
      </c>
      <c r="EH98">
        <v>0</v>
      </c>
      <c r="EI98">
        <v>839.588888888889</v>
      </c>
      <c r="EJ98">
        <v>0.00500078</v>
      </c>
      <c r="EK98">
        <v>-23.44444444444444</v>
      </c>
      <c r="EL98">
        <v>-1.288888888888889</v>
      </c>
      <c r="EM98">
        <v>34.993</v>
      </c>
      <c r="EN98">
        <v>38.583</v>
      </c>
      <c r="EO98">
        <v>36.79133333333333</v>
      </c>
      <c r="EP98">
        <v>38.68722222222222</v>
      </c>
      <c r="EQ98">
        <v>36.73577777777777</v>
      </c>
      <c r="ER98">
        <v>0</v>
      </c>
      <c r="ES98">
        <v>0</v>
      </c>
      <c r="ET98">
        <v>0</v>
      </c>
      <c r="EU98">
        <v>1758837759.3</v>
      </c>
      <c r="EV98">
        <v>0</v>
      </c>
      <c r="EW98">
        <v>839.8320000000001</v>
      </c>
      <c r="EX98">
        <v>-20.68461543439025</v>
      </c>
      <c r="EY98">
        <v>16.39230792886868</v>
      </c>
      <c r="EZ98">
        <v>-23.404</v>
      </c>
      <c r="FA98">
        <v>15</v>
      </c>
      <c r="FB98">
        <v>0</v>
      </c>
      <c r="FC98" t="s">
        <v>424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2.734494878048781</v>
      </c>
      <c r="FP98">
        <v>-0.03833372822299166</v>
      </c>
      <c r="FQ98">
        <v>0.052623363823563</v>
      </c>
      <c r="FR98">
        <v>1</v>
      </c>
      <c r="FS98">
        <v>840.3970588235293</v>
      </c>
      <c r="FT98">
        <v>-21.15355228218253</v>
      </c>
      <c r="FU98">
        <v>5.929114867683616</v>
      </c>
      <c r="FV98">
        <v>0</v>
      </c>
      <c r="FW98">
        <v>0.3197232439024391</v>
      </c>
      <c r="FX98">
        <v>-0.03804244599303082</v>
      </c>
      <c r="FY98">
        <v>0.006881152079449461</v>
      </c>
      <c r="FZ98">
        <v>1</v>
      </c>
      <c r="GA98">
        <v>2</v>
      </c>
      <c r="GB98">
        <v>3</v>
      </c>
      <c r="GC98" t="s">
        <v>435</v>
      </c>
      <c r="GD98">
        <v>3.10302</v>
      </c>
      <c r="GE98">
        <v>2.72515</v>
      </c>
      <c r="GF98">
        <v>0.08876149999999999</v>
      </c>
      <c r="GG98">
        <v>0.08819200000000001</v>
      </c>
      <c r="GH98">
        <v>0.107647</v>
      </c>
      <c r="GI98">
        <v>0.108212</v>
      </c>
      <c r="GJ98">
        <v>23816.1</v>
      </c>
      <c r="GK98">
        <v>21628.1</v>
      </c>
      <c r="GL98">
        <v>26699.2</v>
      </c>
      <c r="GM98">
        <v>23940.8</v>
      </c>
      <c r="GN98">
        <v>38118.8</v>
      </c>
      <c r="GO98">
        <v>31542.3</v>
      </c>
      <c r="GP98">
        <v>46622.1</v>
      </c>
      <c r="GQ98">
        <v>37856.5</v>
      </c>
      <c r="GR98">
        <v>1.87112</v>
      </c>
      <c r="GS98">
        <v>1.87935</v>
      </c>
      <c r="GT98">
        <v>0.0847504</v>
      </c>
      <c r="GU98">
        <v>0</v>
      </c>
      <c r="GV98">
        <v>28.6244</v>
      </c>
      <c r="GW98">
        <v>999.9</v>
      </c>
      <c r="GX98">
        <v>51.7</v>
      </c>
      <c r="GY98">
        <v>31.1</v>
      </c>
      <c r="GZ98">
        <v>25.8968</v>
      </c>
      <c r="HA98">
        <v>61.0337</v>
      </c>
      <c r="HB98">
        <v>18.9704</v>
      </c>
      <c r="HC98">
        <v>1</v>
      </c>
      <c r="HD98">
        <v>0.108023</v>
      </c>
      <c r="HE98">
        <v>-1.36698</v>
      </c>
      <c r="HF98">
        <v>20.2939</v>
      </c>
      <c r="HG98">
        <v>5.22178</v>
      </c>
      <c r="HH98">
        <v>11.98</v>
      </c>
      <c r="HI98">
        <v>4.96535</v>
      </c>
      <c r="HJ98">
        <v>3.276</v>
      </c>
      <c r="HK98">
        <v>9999</v>
      </c>
      <c r="HL98">
        <v>9999</v>
      </c>
      <c r="HM98">
        <v>9999</v>
      </c>
      <c r="HN98">
        <v>8.4</v>
      </c>
      <c r="HO98">
        <v>1.86392</v>
      </c>
      <c r="HP98">
        <v>1.86005</v>
      </c>
      <c r="HQ98">
        <v>1.85837</v>
      </c>
      <c r="HR98">
        <v>1.85974</v>
      </c>
      <c r="HS98">
        <v>1.85986</v>
      </c>
      <c r="HT98">
        <v>1.85836</v>
      </c>
      <c r="HU98">
        <v>1.85744</v>
      </c>
      <c r="HV98">
        <v>1.85232</v>
      </c>
      <c r="HW98">
        <v>0</v>
      </c>
      <c r="HX98">
        <v>0</v>
      </c>
      <c r="HY98">
        <v>0</v>
      </c>
      <c r="HZ98">
        <v>0</v>
      </c>
      <c r="IA98" t="s">
        <v>426</v>
      </c>
      <c r="IB98" t="s">
        <v>427</v>
      </c>
      <c r="IC98" t="s">
        <v>428</v>
      </c>
      <c r="ID98" t="s">
        <v>428</v>
      </c>
      <c r="IE98" t="s">
        <v>428</v>
      </c>
      <c r="IF98" t="s">
        <v>428</v>
      </c>
      <c r="IG98">
        <v>0</v>
      </c>
      <c r="IH98">
        <v>100</v>
      </c>
      <c r="II98">
        <v>100</v>
      </c>
      <c r="IJ98">
        <v>-1.32</v>
      </c>
      <c r="IK98">
        <v>0.323</v>
      </c>
      <c r="IL98">
        <v>-1.085747647868322</v>
      </c>
      <c r="IM98">
        <v>-0.001141660950335919</v>
      </c>
      <c r="IN98">
        <v>1.556549255047457E-06</v>
      </c>
      <c r="IO98">
        <v>-3.845636065895205E-10</v>
      </c>
      <c r="IP98">
        <v>0.01562767363184709</v>
      </c>
      <c r="IQ98">
        <v>0.001629169780553792</v>
      </c>
      <c r="IR98">
        <v>0.0005448488767950686</v>
      </c>
      <c r="IS98">
        <v>-2.599574200195059E-06</v>
      </c>
      <c r="IT98">
        <v>2</v>
      </c>
      <c r="IU98">
        <v>2011</v>
      </c>
      <c r="IV98">
        <v>1</v>
      </c>
      <c r="IW98">
        <v>26</v>
      </c>
      <c r="IX98">
        <v>197469.3</v>
      </c>
      <c r="IY98">
        <v>197469.5</v>
      </c>
      <c r="IZ98">
        <v>1.1438</v>
      </c>
      <c r="JA98">
        <v>2.62207</v>
      </c>
      <c r="JB98">
        <v>1.49658</v>
      </c>
      <c r="JC98">
        <v>2.35107</v>
      </c>
      <c r="JD98">
        <v>1.54907</v>
      </c>
      <c r="JE98">
        <v>2.49023</v>
      </c>
      <c r="JF98">
        <v>35.8944</v>
      </c>
      <c r="JG98">
        <v>24.2013</v>
      </c>
      <c r="JH98">
        <v>18</v>
      </c>
      <c r="JI98">
        <v>481.878</v>
      </c>
      <c r="JJ98">
        <v>502.178</v>
      </c>
      <c r="JK98">
        <v>30.6959</v>
      </c>
      <c r="JL98">
        <v>28.683</v>
      </c>
      <c r="JM98">
        <v>30</v>
      </c>
      <c r="JN98">
        <v>28.9016</v>
      </c>
      <c r="JO98">
        <v>28.8985</v>
      </c>
      <c r="JP98">
        <v>22.9937</v>
      </c>
      <c r="JQ98">
        <v>11.6847</v>
      </c>
      <c r="JR98">
        <v>100</v>
      </c>
      <c r="JS98">
        <v>30.6904</v>
      </c>
      <c r="JT98">
        <v>420</v>
      </c>
      <c r="JU98">
        <v>23.6662</v>
      </c>
      <c r="JV98">
        <v>101.936</v>
      </c>
      <c r="JW98">
        <v>91.3147</v>
      </c>
    </row>
    <row r="99" spans="1:283">
      <c r="A99">
        <v>81</v>
      </c>
      <c r="B99">
        <v>1758837766.1</v>
      </c>
      <c r="C99">
        <v>932.5</v>
      </c>
      <c r="D99" t="s">
        <v>592</v>
      </c>
      <c r="E99" t="s">
        <v>593</v>
      </c>
      <c r="F99">
        <v>5</v>
      </c>
      <c r="G99" t="s">
        <v>553</v>
      </c>
      <c r="H99">
        <v>1758837763.1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422</v>
      </c>
      <c r="AL99" t="s">
        <v>422</v>
      </c>
      <c r="AM99">
        <v>0</v>
      </c>
      <c r="AN99">
        <v>0</v>
      </c>
      <c r="AO99">
        <f>1-AM99/AN99</f>
        <v>0</v>
      </c>
      <c r="AP99">
        <v>0</v>
      </c>
      <c r="AQ99" t="s">
        <v>422</v>
      </c>
      <c r="AR99" t="s">
        <v>422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5.9</v>
      </c>
      <c r="CZ99">
        <v>0.5</v>
      </c>
      <c r="DA99" t="s">
        <v>423</v>
      </c>
      <c r="DB99">
        <v>2</v>
      </c>
      <c r="DC99">
        <v>1758837763.1</v>
      </c>
      <c r="DD99">
        <v>422.7201111111111</v>
      </c>
      <c r="DE99">
        <v>420.0395555555556</v>
      </c>
      <c r="DF99">
        <v>23.91157777777778</v>
      </c>
      <c r="DG99">
        <v>23.61676666666666</v>
      </c>
      <c r="DH99">
        <v>424.0393333333334</v>
      </c>
      <c r="DI99">
        <v>23.58848888888889</v>
      </c>
      <c r="DJ99">
        <v>500.0696666666667</v>
      </c>
      <c r="DK99">
        <v>90.58103333333334</v>
      </c>
      <c r="DL99">
        <v>0.06697495555555556</v>
      </c>
      <c r="DM99">
        <v>30.30883333333333</v>
      </c>
      <c r="DN99">
        <v>30.00948888888889</v>
      </c>
      <c r="DO99">
        <v>999.9000000000001</v>
      </c>
      <c r="DP99">
        <v>0</v>
      </c>
      <c r="DQ99">
        <v>0</v>
      </c>
      <c r="DR99">
        <v>10003.19444444445</v>
      </c>
      <c r="DS99">
        <v>0</v>
      </c>
      <c r="DT99">
        <v>3.27856</v>
      </c>
      <c r="DU99">
        <v>2.68063</v>
      </c>
      <c r="DV99">
        <v>433.0754444444444</v>
      </c>
      <c r="DW99">
        <v>430.1993333333333</v>
      </c>
      <c r="DX99">
        <v>0.2948297777777778</v>
      </c>
      <c r="DY99">
        <v>420.0395555555556</v>
      </c>
      <c r="DZ99">
        <v>23.61676666666666</v>
      </c>
      <c r="EA99">
        <v>2.165936666666666</v>
      </c>
      <c r="EB99">
        <v>2.13923</v>
      </c>
      <c r="EC99">
        <v>18.71255555555556</v>
      </c>
      <c r="ED99">
        <v>18.51432222222222</v>
      </c>
      <c r="EE99">
        <v>0.00500078</v>
      </c>
      <c r="EF99">
        <v>0</v>
      </c>
      <c r="EG99">
        <v>0</v>
      </c>
      <c r="EH99">
        <v>0</v>
      </c>
      <c r="EI99">
        <v>836.0222222222224</v>
      </c>
      <c r="EJ99">
        <v>0.00500078</v>
      </c>
      <c r="EK99">
        <v>-18.56666666666667</v>
      </c>
      <c r="EL99">
        <v>-0.7000000000000001</v>
      </c>
      <c r="EM99">
        <v>34.993</v>
      </c>
      <c r="EN99">
        <v>38.63166666666667</v>
      </c>
      <c r="EO99">
        <v>36.79822222222222</v>
      </c>
      <c r="EP99">
        <v>38.74277777777777</v>
      </c>
      <c r="EQ99">
        <v>36.78444444444444</v>
      </c>
      <c r="ER99">
        <v>0</v>
      </c>
      <c r="ES99">
        <v>0</v>
      </c>
      <c r="ET99">
        <v>0</v>
      </c>
      <c r="EU99">
        <v>1758837761.7</v>
      </c>
      <c r="EV99">
        <v>0</v>
      </c>
      <c r="EW99">
        <v>838.452</v>
      </c>
      <c r="EX99">
        <v>-18.17692315578238</v>
      </c>
      <c r="EY99">
        <v>27.67692326582393</v>
      </c>
      <c r="EZ99">
        <v>-21.72</v>
      </c>
      <c r="FA99">
        <v>15</v>
      </c>
      <c r="FB99">
        <v>0</v>
      </c>
      <c r="FC99" t="s">
        <v>424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2.7201295</v>
      </c>
      <c r="FP99">
        <v>-0.2267088180112607</v>
      </c>
      <c r="FQ99">
        <v>0.06836263496786824</v>
      </c>
      <c r="FR99">
        <v>1</v>
      </c>
      <c r="FS99">
        <v>839.2529411764706</v>
      </c>
      <c r="FT99">
        <v>-20.62948819776776</v>
      </c>
      <c r="FU99">
        <v>6.326798060822097</v>
      </c>
      <c r="FV99">
        <v>0</v>
      </c>
      <c r="FW99">
        <v>0.316041525</v>
      </c>
      <c r="FX99">
        <v>-0.09166783114446472</v>
      </c>
      <c r="FY99">
        <v>0.01373600385845079</v>
      </c>
      <c r="FZ99">
        <v>1</v>
      </c>
      <c r="GA99">
        <v>2</v>
      </c>
      <c r="GB99">
        <v>3</v>
      </c>
      <c r="GC99" t="s">
        <v>435</v>
      </c>
      <c r="GD99">
        <v>3.10299</v>
      </c>
      <c r="GE99">
        <v>2.72508</v>
      </c>
      <c r="GF99">
        <v>0.0887626</v>
      </c>
      <c r="GG99">
        <v>0.0881817</v>
      </c>
      <c r="GH99">
        <v>0.107666</v>
      </c>
      <c r="GI99">
        <v>0.108294</v>
      </c>
      <c r="GJ99">
        <v>23816</v>
      </c>
      <c r="GK99">
        <v>21628.4</v>
      </c>
      <c r="GL99">
        <v>26699.1</v>
      </c>
      <c r="GM99">
        <v>23940.8</v>
      </c>
      <c r="GN99">
        <v>38117.9</v>
      </c>
      <c r="GO99">
        <v>31539.4</v>
      </c>
      <c r="GP99">
        <v>46622</v>
      </c>
      <c r="GQ99">
        <v>37856.5</v>
      </c>
      <c r="GR99">
        <v>1.87118</v>
      </c>
      <c r="GS99">
        <v>1.87932</v>
      </c>
      <c r="GT99">
        <v>0.0848621</v>
      </c>
      <c r="GU99">
        <v>0</v>
      </c>
      <c r="GV99">
        <v>28.6258</v>
      </c>
      <c r="GW99">
        <v>999.9</v>
      </c>
      <c r="GX99">
        <v>51.7</v>
      </c>
      <c r="GY99">
        <v>31.1</v>
      </c>
      <c r="GZ99">
        <v>25.8972</v>
      </c>
      <c r="HA99">
        <v>61.1637</v>
      </c>
      <c r="HB99">
        <v>19.0545</v>
      </c>
      <c r="HC99">
        <v>1</v>
      </c>
      <c r="HD99">
        <v>0.107802</v>
      </c>
      <c r="HE99">
        <v>-1.36507</v>
      </c>
      <c r="HF99">
        <v>20.294</v>
      </c>
      <c r="HG99">
        <v>5.22178</v>
      </c>
      <c r="HH99">
        <v>11.98</v>
      </c>
      <c r="HI99">
        <v>4.96535</v>
      </c>
      <c r="HJ99">
        <v>3.276</v>
      </c>
      <c r="HK99">
        <v>9999</v>
      </c>
      <c r="HL99">
        <v>9999</v>
      </c>
      <c r="HM99">
        <v>9999</v>
      </c>
      <c r="HN99">
        <v>8.4</v>
      </c>
      <c r="HO99">
        <v>1.86392</v>
      </c>
      <c r="HP99">
        <v>1.86005</v>
      </c>
      <c r="HQ99">
        <v>1.85837</v>
      </c>
      <c r="HR99">
        <v>1.85974</v>
      </c>
      <c r="HS99">
        <v>1.85987</v>
      </c>
      <c r="HT99">
        <v>1.85835</v>
      </c>
      <c r="HU99">
        <v>1.85744</v>
      </c>
      <c r="HV99">
        <v>1.85231</v>
      </c>
      <c r="HW99">
        <v>0</v>
      </c>
      <c r="HX99">
        <v>0</v>
      </c>
      <c r="HY99">
        <v>0</v>
      </c>
      <c r="HZ99">
        <v>0</v>
      </c>
      <c r="IA99" t="s">
        <v>426</v>
      </c>
      <c r="IB99" t="s">
        <v>427</v>
      </c>
      <c r="IC99" t="s">
        <v>428</v>
      </c>
      <c r="ID99" t="s">
        <v>428</v>
      </c>
      <c r="IE99" t="s">
        <v>428</v>
      </c>
      <c r="IF99" t="s">
        <v>428</v>
      </c>
      <c r="IG99">
        <v>0</v>
      </c>
      <c r="IH99">
        <v>100</v>
      </c>
      <c r="II99">
        <v>100</v>
      </c>
      <c r="IJ99">
        <v>-1.319</v>
      </c>
      <c r="IK99">
        <v>0.3232</v>
      </c>
      <c r="IL99">
        <v>-1.085747647868322</v>
      </c>
      <c r="IM99">
        <v>-0.001141660950335919</v>
      </c>
      <c r="IN99">
        <v>1.556549255047457E-06</v>
      </c>
      <c r="IO99">
        <v>-3.845636065895205E-10</v>
      </c>
      <c r="IP99">
        <v>0.01562767363184709</v>
      </c>
      <c r="IQ99">
        <v>0.001629169780553792</v>
      </c>
      <c r="IR99">
        <v>0.0005448488767950686</v>
      </c>
      <c r="IS99">
        <v>-2.599574200195059E-06</v>
      </c>
      <c r="IT99">
        <v>2</v>
      </c>
      <c r="IU99">
        <v>2011</v>
      </c>
      <c r="IV99">
        <v>1</v>
      </c>
      <c r="IW99">
        <v>26</v>
      </c>
      <c r="IX99">
        <v>197469.3</v>
      </c>
      <c r="IY99">
        <v>197469.5</v>
      </c>
      <c r="IZ99">
        <v>1.1438</v>
      </c>
      <c r="JA99">
        <v>2.62695</v>
      </c>
      <c r="JB99">
        <v>1.49658</v>
      </c>
      <c r="JC99">
        <v>2.35107</v>
      </c>
      <c r="JD99">
        <v>1.54907</v>
      </c>
      <c r="JE99">
        <v>2.48657</v>
      </c>
      <c r="JF99">
        <v>35.8944</v>
      </c>
      <c r="JG99">
        <v>24.2013</v>
      </c>
      <c r="JH99">
        <v>18</v>
      </c>
      <c r="JI99">
        <v>481.907</v>
      </c>
      <c r="JJ99">
        <v>502.158</v>
      </c>
      <c r="JK99">
        <v>30.6914</v>
      </c>
      <c r="JL99">
        <v>28.683</v>
      </c>
      <c r="JM99">
        <v>30</v>
      </c>
      <c r="JN99">
        <v>28.9016</v>
      </c>
      <c r="JO99">
        <v>28.8983</v>
      </c>
      <c r="JP99">
        <v>22.9924</v>
      </c>
      <c r="JQ99">
        <v>11.6847</v>
      </c>
      <c r="JR99">
        <v>100</v>
      </c>
      <c r="JS99">
        <v>30.6904</v>
      </c>
      <c r="JT99">
        <v>420</v>
      </c>
      <c r="JU99">
        <v>23.662</v>
      </c>
      <c r="JV99">
        <v>101.936</v>
      </c>
      <c r="JW99">
        <v>91.31480000000001</v>
      </c>
    </row>
    <row r="100" spans="1:283">
      <c r="A100">
        <v>82</v>
      </c>
      <c r="B100">
        <v>1758837768.1</v>
      </c>
      <c r="C100">
        <v>934.5</v>
      </c>
      <c r="D100" t="s">
        <v>594</v>
      </c>
      <c r="E100" t="s">
        <v>595</v>
      </c>
      <c r="F100">
        <v>5</v>
      </c>
      <c r="G100" t="s">
        <v>553</v>
      </c>
      <c r="H100">
        <v>1758837765.1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422</v>
      </c>
      <c r="AL100" t="s">
        <v>422</v>
      </c>
      <c r="AM100">
        <v>0</v>
      </c>
      <c r="AN100">
        <v>0</v>
      </c>
      <c r="AO100">
        <f>1-AM100/AN100</f>
        <v>0</v>
      </c>
      <c r="AP100">
        <v>0</v>
      </c>
      <c r="AQ100" t="s">
        <v>422</v>
      </c>
      <c r="AR100" t="s">
        <v>422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5.9</v>
      </c>
      <c r="CZ100">
        <v>0.5</v>
      </c>
      <c r="DA100" t="s">
        <v>423</v>
      </c>
      <c r="DB100">
        <v>2</v>
      </c>
      <c r="DC100">
        <v>1758837765.1</v>
      </c>
      <c r="DD100">
        <v>422.7317777777778</v>
      </c>
      <c r="DE100">
        <v>420.08</v>
      </c>
      <c r="DF100">
        <v>23.9144</v>
      </c>
      <c r="DG100">
        <v>23.63842222222222</v>
      </c>
      <c r="DH100">
        <v>424.0511111111111</v>
      </c>
      <c r="DI100">
        <v>23.59124444444445</v>
      </c>
      <c r="DJ100">
        <v>500.0311111111111</v>
      </c>
      <c r="DK100">
        <v>90.58092222222223</v>
      </c>
      <c r="DL100">
        <v>0.06708161111111111</v>
      </c>
      <c r="DM100">
        <v>30.30777777777778</v>
      </c>
      <c r="DN100">
        <v>30.00917777777778</v>
      </c>
      <c r="DO100">
        <v>999.9000000000001</v>
      </c>
      <c r="DP100">
        <v>0</v>
      </c>
      <c r="DQ100">
        <v>0</v>
      </c>
      <c r="DR100">
        <v>9991.944444444445</v>
      </c>
      <c r="DS100">
        <v>0</v>
      </c>
      <c r="DT100">
        <v>3.27856</v>
      </c>
      <c r="DU100">
        <v>2.652037777777778</v>
      </c>
      <c r="DV100">
        <v>433.0887777777778</v>
      </c>
      <c r="DW100">
        <v>430.2502222222222</v>
      </c>
      <c r="DX100">
        <v>0.2759955555555555</v>
      </c>
      <c r="DY100">
        <v>420.08</v>
      </c>
      <c r="DZ100">
        <v>23.63842222222222</v>
      </c>
      <c r="EA100">
        <v>2.16619</v>
      </c>
      <c r="EB100">
        <v>2.141187777777778</v>
      </c>
      <c r="EC100">
        <v>18.71442222222222</v>
      </c>
      <c r="ED100">
        <v>18.52894444444444</v>
      </c>
      <c r="EE100">
        <v>0.00500078</v>
      </c>
      <c r="EF100">
        <v>0</v>
      </c>
      <c r="EG100">
        <v>0</v>
      </c>
      <c r="EH100">
        <v>0</v>
      </c>
      <c r="EI100">
        <v>834.911111111111</v>
      </c>
      <c r="EJ100">
        <v>0.00500078</v>
      </c>
      <c r="EK100">
        <v>-17.02222222222222</v>
      </c>
      <c r="EL100">
        <v>-0.8666666666666666</v>
      </c>
      <c r="EM100">
        <v>35.00677777777778</v>
      </c>
      <c r="EN100">
        <v>38.68722222222222</v>
      </c>
      <c r="EO100">
        <v>36.86088888888889</v>
      </c>
      <c r="EP100">
        <v>38.76366666666667</v>
      </c>
      <c r="EQ100">
        <v>37.12477777777778</v>
      </c>
      <c r="ER100">
        <v>0</v>
      </c>
      <c r="ES100">
        <v>0</v>
      </c>
      <c r="ET100">
        <v>0</v>
      </c>
      <c r="EU100">
        <v>1758837763.5</v>
      </c>
      <c r="EV100">
        <v>0</v>
      </c>
      <c r="EW100">
        <v>837.5153846153846</v>
      </c>
      <c r="EX100">
        <v>-26.29743612105153</v>
      </c>
      <c r="EY100">
        <v>25.74017112617757</v>
      </c>
      <c r="EZ100">
        <v>-21.50384615384615</v>
      </c>
      <c r="FA100">
        <v>15</v>
      </c>
      <c r="FB100">
        <v>0</v>
      </c>
      <c r="FC100" t="s">
        <v>424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2.718694878048781</v>
      </c>
      <c r="FP100">
        <v>-0.3648370034843132</v>
      </c>
      <c r="FQ100">
        <v>0.07173214237268656</v>
      </c>
      <c r="FR100">
        <v>1</v>
      </c>
      <c r="FS100">
        <v>839.1764705882352</v>
      </c>
      <c r="FT100">
        <v>-29.93430103524816</v>
      </c>
      <c r="FU100">
        <v>6.697236428449189</v>
      </c>
      <c r="FV100">
        <v>0</v>
      </c>
      <c r="FW100">
        <v>0.3088419512195122</v>
      </c>
      <c r="FX100">
        <v>-0.1744800627177698</v>
      </c>
      <c r="FY100">
        <v>0.0219692204264048</v>
      </c>
      <c r="FZ100">
        <v>0</v>
      </c>
      <c r="GA100">
        <v>1</v>
      </c>
      <c r="GB100">
        <v>3</v>
      </c>
      <c r="GC100" t="s">
        <v>425</v>
      </c>
      <c r="GD100">
        <v>3.10288</v>
      </c>
      <c r="GE100">
        <v>2.72534</v>
      </c>
      <c r="GF100">
        <v>0.08877350000000001</v>
      </c>
      <c r="GG100">
        <v>0.0881618</v>
      </c>
      <c r="GH100">
        <v>0.107697</v>
      </c>
      <c r="GI100">
        <v>0.108321</v>
      </c>
      <c r="GJ100">
        <v>23815.7</v>
      </c>
      <c r="GK100">
        <v>21628.8</v>
      </c>
      <c r="GL100">
        <v>26699.2</v>
      </c>
      <c r="GM100">
        <v>23940.8</v>
      </c>
      <c r="GN100">
        <v>38116.4</v>
      </c>
      <c r="GO100">
        <v>31538.5</v>
      </c>
      <c r="GP100">
        <v>46621.9</v>
      </c>
      <c r="GQ100">
        <v>37856.5</v>
      </c>
      <c r="GR100">
        <v>1.87108</v>
      </c>
      <c r="GS100">
        <v>1.87958</v>
      </c>
      <c r="GT100">
        <v>0.08538370000000001</v>
      </c>
      <c r="GU100">
        <v>0</v>
      </c>
      <c r="GV100">
        <v>28.6265</v>
      </c>
      <c r="GW100">
        <v>999.9</v>
      </c>
      <c r="GX100">
        <v>51.7</v>
      </c>
      <c r="GY100">
        <v>31.1</v>
      </c>
      <c r="GZ100">
        <v>25.8974</v>
      </c>
      <c r="HA100">
        <v>61.3237</v>
      </c>
      <c r="HB100">
        <v>19.0665</v>
      </c>
      <c r="HC100">
        <v>1</v>
      </c>
      <c r="HD100">
        <v>0.107909</v>
      </c>
      <c r="HE100">
        <v>-1.37425</v>
      </c>
      <c r="HF100">
        <v>20.2939</v>
      </c>
      <c r="HG100">
        <v>5.22163</v>
      </c>
      <c r="HH100">
        <v>11.98</v>
      </c>
      <c r="HI100">
        <v>4.96535</v>
      </c>
      <c r="HJ100">
        <v>3.27595</v>
      </c>
      <c r="HK100">
        <v>9999</v>
      </c>
      <c r="HL100">
        <v>9999</v>
      </c>
      <c r="HM100">
        <v>9999</v>
      </c>
      <c r="HN100">
        <v>8.4</v>
      </c>
      <c r="HO100">
        <v>1.8639</v>
      </c>
      <c r="HP100">
        <v>1.86005</v>
      </c>
      <c r="HQ100">
        <v>1.85837</v>
      </c>
      <c r="HR100">
        <v>1.85974</v>
      </c>
      <c r="HS100">
        <v>1.85988</v>
      </c>
      <c r="HT100">
        <v>1.85835</v>
      </c>
      <c r="HU100">
        <v>1.85745</v>
      </c>
      <c r="HV100">
        <v>1.85234</v>
      </c>
      <c r="HW100">
        <v>0</v>
      </c>
      <c r="HX100">
        <v>0</v>
      </c>
      <c r="HY100">
        <v>0</v>
      </c>
      <c r="HZ100">
        <v>0</v>
      </c>
      <c r="IA100" t="s">
        <v>426</v>
      </c>
      <c r="IB100" t="s">
        <v>427</v>
      </c>
      <c r="IC100" t="s">
        <v>428</v>
      </c>
      <c r="ID100" t="s">
        <v>428</v>
      </c>
      <c r="IE100" t="s">
        <v>428</v>
      </c>
      <c r="IF100" t="s">
        <v>428</v>
      </c>
      <c r="IG100">
        <v>0</v>
      </c>
      <c r="IH100">
        <v>100</v>
      </c>
      <c r="II100">
        <v>100</v>
      </c>
      <c r="IJ100">
        <v>-1.319</v>
      </c>
      <c r="IK100">
        <v>0.3234</v>
      </c>
      <c r="IL100">
        <v>-1.085747647868322</v>
      </c>
      <c r="IM100">
        <v>-0.001141660950335919</v>
      </c>
      <c r="IN100">
        <v>1.556549255047457E-06</v>
      </c>
      <c r="IO100">
        <v>-3.845636065895205E-10</v>
      </c>
      <c r="IP100">
        <v>0.01562767363184709</v>
      </c>
      <c r="IQ100">
        <v>0.001629169780553792</v>
      </c>
      <c r="IR100">
        <v>0.0005448488767950686</v>
      </c>
      <c r="IS100">
        <v>-2.599574200195059E-06</v>
      </c>
      <c r="IT100">
        <v>2</v>
      </c>
      <c r="IU100">
        <v>2011</v>
      </c>
      <c r="IV100">
        <v>1</v>
      </c>
      <c r="IW100">
        <v>26</v>
      </c>
      <c r="IX100">
        <v>197469.4</v>
      </c>
      <c r="IY100">
        <v>197469.6</v>
      </c>
      <c r="IZ100">
        <v>1.1438</v>
      </c>
      <c r="JA100">
        <v>2.63184</v>
      </c>
      <c r="JB100">
        <v>1.49658</v>
      </c>
      <c r="JC100">
        <v>2.35107</v>
      </c>
      <c r="JD100">
        <v>1.54907</v>
      </c>
      <c r="JE100">
        <v>2.45728</v>
      </c>
      <c r="JF100">
        <v>35.8944</v>
      </c>
      <c r="JG100">
        <v>24.2013</v>
      </c>
      <c r="JH100">
        <v>18</v>
      </c>
      <c r="JI100">
        <v>481.849</v>
      </c>
      <c r="JJ100">
        <v>502.327</v>
      </c>
      <c r="JK100">
        <v>30.6875</v>
      </c>
      <c r="JL100">
        <v>28.683</v>
      </c>
      <c r="JM100">
        <v>30.0002</v>
      </c>
      <c r="JN100">
        <v>28.9016</v>
      </c>
      <c r="JO100">
        <v>28.8984</v>
      </c>
      <c r="JP100">
        <v>22.9961</v>
      </c>
      <c r="JQ100">
        <v>11.6847</v>
      </c>
      <c r="JR100">
        <v>100</v>
      </c>
      <c r="JS100">
        <v>30.6822</v>
      </c>
      <c r="JT100">
        <v>420</v>
      </c>
      <c r="JU100">
        <v>23.662</v>
      </c>
      <c r="JV100">
        <v>101.936</v>
      </c>
      <c r="JW100">
        <v>91.31480000000001</v>
      </c>
    </row>
    <row r="101" spans="1:283">
      <c r="A101">
        <v>83</v>
      </c>
      <c r="B101">
        <v>1758837770.1</v>
      </c>
      <c r="C101">
        <v>936.5</v>
      </c>
      <c r="D101" t="s">
        <v>596</v>
      </c>
      <c r="E101" t="s">
        <v>597</v>
      </c>
      <c r="F101">
        <v>5</v>
      </c>
      <c r="G101" t="s">
        <v>553</v>
      </c>
      <c r="H101">
        <v>1758837767.1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422</v>
      </c>
      <c r="AL101" t="s">
        <v>422</v>
      </c>
      <c r="AM101">
        <v>0</v>
      </c>
      <c r="AN101">
        <v>0</v>
      </c>
      <c r="AO101">
        <f>1-AM101/AN101</f>
        <v>0</v>
      </c>
      <c r="AP101">
        <v>0</v>
      </c>
      <c r="AQ101" t="s">
        <v>422</v>
      </c>
      <c r="AR101" t="s">
        <v>422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5.9</v>
      </c>
      <c r="CZ101">
        <v>0.5</v>
      </c>
      <c r="DA101" t="s">
        <v>423</v>
      </c>
      <c r="DB101">
        <v>2</v>
      </c>
      <c r="DC101">
        <v>1758837767.1</v>
      </c>
      <c r="DD101">
        <v>422.7451111111111</v>
      </c>
      <c r="DE101">
        <v>420.0308888888889</v>
      </c>
      <c r="DF101">
        <v>23.92123333333333</v>
      </c>
      <c r="DG101">
        <v>23.65543333333333</v>
      </c>
      <c r="DH101">
        <v>424.0645555555555</v>
      </c>
      <c r="DI101">
        <v>23.59792222222222</v>
      </c>
      <c r="DJ101">
        <v>499.9402222222222</v>
      </c>
      <c r="DK101">
        <v>90.5811111111111</v>
      </c>
      <c r="DL101">
        <v>0.06725212222222222</v>
      </c>
      <c r="DM101">
        <v>30.30628888888889</v>
      </c>
      <c r="DN101">
        <v>30.01142222222222</v>
      </c>
      <c r="DO101">
        <v>999.9000000000001</v>
      </c>
      <c r="DP101">
        <v>0</v>
      </c>
      <c r="DQ101">
        <v>0</v>
      </c>
      <c r="DR101">
        <v>9983.194444444445</v>
      </c>
      <c r="DS101">
        <v>0</v>
      </c>
      <c r="DT101">
        <v>3.27856</v>
      </c>
      <c r="DU101">
        <v>2.71448</v>
      </c>
      <c r="DV101">
        <v>433.1056666666667</v>
      </c>
      <c r="DW101">
        <v>430.2075555555555</v>
      </c>
      <c r="DX101">
        <v>0.2657987777777778</v>
      </c>
      <c r="DY101">
        <v>420.0308888888889</v>
      </c>
      <c r="DZ101">
        <v>23.65543333333333</v>
      </c>
      <c r="EA101">
        <v>2.166812222222222</v>
      </c>
      <c r="EB101">
        <v>2.142733333333333</v>
      </c>
      <c r="EC101">
        <v>18.71902222222222</v>
      </c>
      <c r="ED101">
        <v>18.54046666666666</v>
      </c>
      <c r="EE101">
        <v>0.00500078</v>
      </c>
      <c r="EF101">
        <v>0</v>
      </c>
      <c r="EG101">
        <v>0</v>
      </c>
      <c r="EH101">
        <v>0</v>
      </c>
      <c r="EI101">
        <v>834.8444444444444</v>
      </c>
      <c r="EJ101">
        <v>0.00500078</v>
      </c>
      <c r="EK101">
        <v>-14.97777777777778</v>
      </c>
      <c r="EL101">
        <v>-0.01111111111111102</v>
      </c>
      <c r="EM101">
        <v>35.02055555555555</v>
      </c>
      <c r="EN101">
        <v>38.73588888888889</v>
      </c>
      <c r="EO101">
        <v>36.74977777777778</v>
      </c>
      <c r="EP101">
        <v>38.82622222222223</v>
      </c>
      <c r="EQ101">
        <v>37.22888888888889</v>
      </c>
      <c r="ER101">
        <v>0</v>
      </c>
      <c r="ES101">
        <v>0</v>
      </c>
      <c r="ET101">
        <v>0</v>
      </c>
      <c r="EU101">
        <v>1758837765.3</v>
      </c>
      <c r="EV101">
        <v>0</v>
      </c>
      <c r="EW101">
        <v>837.1160000000001</v>
      </c>
      <c r="EX101">
        <v>-7.638461847300993</v>
      </c>
      <c r="EY101">
        <v>21.3923079520993</v>
      </c>
      <c r="EZ101">
        <v>-20.56</v>
      </c>
      <c r="FA101">
        <v>15</v>
      </c>
      <c r="FB101">
        <v>0</v>
      </c>
      <c r="FC101" t="s">
        <v>424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2.72606075</v>
      </c>
      <c r="FP101">
        <v>-0.211403864915573</v>
      </c>
      <c r="FQ101">
        <v>0.07904239379559239</v>
      </c>
      <c r="FR101">
        <v>1</v>
      </c>
      <c r="FS101">
        <v>838.4058823529413</v>
      </c>
      <c r="FT101">
        <v>-25.49732632422218</v>
      </c>
      <c r="FU101">
        <v>6.553397914170437</v>
      </c>
      <c r="FV101">
        <v>0</v>
      </c>
      <c r="FW101">
        <v>0.304366</v>
      </c>
      <c r="FX101">
        <v>-0.2194438198874303</v>
      </c>
      <c r="FY101">
        <v>0.02462296706836932</v>
      </c>
      <c r="FZ101">
        <v>0</v>
      </c>
      <c r="GA101">
        <v>1</v>
      </c>
      <c r="GB101">
        <v>3</v>
      </c>
      <c r="GC101" t="s">
        <v>425</v>
      </c>
      <c r="GD101">
        <v>3.10291</v>
      </c>
      <c r="GE101">
        <v>2.72552</v>
      </c>
      <c r="GF101">
        <v>0.0887665</v>
      </c>
      <c r="GG101">
        <v>0.08814669999999999</v>
      </c>
      <c r="GH101">
        <v>0.10773</v>
      </c>
      <c r="GI101">
        <v>0.108328</v>
      </c>
      <c r="GJ101">
        <v>23815.9</v>
      </c>
      <c r="GK101">
        <v>21629</v>
      </c>
      <c r="GL101">
        <v>26699.1</v>
      </c>
      <c r="GM101">
        <v>23940.6</v>
      </c>
      <c r="GN101">
        <v>38115.1</v>
      </c>
      <c r="GO101">
        <v>31538.2</v>
      </c>
      <c r="GP101">
        <v>46622</v>
      </c>
      <c r="GQ101">
        <v>37856.5</v>
      </c>
      <c r="GR101">
        <v>1.87108</v>
      </c>
      <c r="GS101">
        <v>1.8795</v>
      </c>
      <c r="GT101">
        <v>0.0853464</v>
      </c>
      <c r="GU101">
        <v>0</v>
      </c>
      <c r="GV101">
        <v>28.6265</v>
      </c>
      <c r="GW101">
        <v>999.9</v>
      </c>
      <c r="GX101">
        <v>51.7</v>
      </c>
      <c r="GY101">
        <v>31.1</v>
      </c>
      <c r="GZ101">
        <v>25.8953</v>
      </c>
      <c r="HA101">
        <v>61.3937</v>
      </c>
      <c r="HB101">
        <v>18.9343</v>
      </c>
      <c r="HC101">
        <v>1</v>
      </c>
      <c r="HD101">
        <v>0.108115</v>
      </c>
      <c r="HE101">
        <v>-1.36919</v>
      </c>
      <c r="HF101">
        <v>20.2938</v>
      </c>
      <c r="HG101">
        <v>5.22163</v>
      </c>
      <c r="HH101">
        <v>11.98</v>
      </c>
      <c r="HI101">
        <v>4.9652</v>
      </c>
      <c r="HJ101">
        <v>3.27595</v>
      </c>
      <c r="HK101">
        <v>9999</v>
      </c>
      <c r="HL101">
        <v>9999</v>
      </c>
      <c r="HM101">
        <v>9999</v>
      </c>
      <c r="HN101">
        <v>8.4</v>
      </c>
      <c r="HO101">
        <v>1.86391</v>
      </c>
      <c r="HP101">
        <v>1.86005</v>
      </c>
      <c r="HQ101">
        <v>1.85837</v>
      </c>
      <c r="HR101">
        <v>1.85974</v>
      </c>
      <c r="HS101">
        <v>1.85987</v>
      </c>
      <c r="HT101">
        <v>1.85836</v>
      </c>
      <c r="HU101">
        <v>1.85745</v>
      </c>
      <c r="HV101">
        <v>1.85235</v>
      </c>
      <c r="HW101">
        <v>0</v>
      </c>
      <c r="HX101">
        <v>0</v>
      </c>
      <c r="HY101">
        <v>0</v>
      </c>
      <c r="HZ101">
        <v>0</v>
      </c>
      <c r="IA101" t="s">
        <v>426</v>
      </c>
      <c r="IB101" t="s">
        <v>427</v>
      </c>
      <c r="IC101" t="s">
        <v>428</v>
      </c>
      <c r="ID101" t="s">
        <v>428</v>
      </c>
      <c r="IE101" t="s">
        <v>428</v>
      </c>
      <c r="IF101" t="s">
        <v>428</v>
      </c>
      <c r="IG101">
        <v>0</v>
      </c>
      <c r="IH101">
        <v>100</v>
      </c>
      <c r="II101">
        <v>100</v>
      </c>
      <c r="IJ101">
        <v>-1.32</v>
      </c>
      <c r="IK101">
        <v>0.3237</v>
      </c>
      <c r="IL101">
        <v>-1.085747647868322</v>
      </c>
      <c r="IM101">
        <v>-0.001141660950335919</v>
      </c>
      <c r="IN101">
        <v>1.556549255047457E-06</v>
      </c>
      <c r="IO101">
        <v>-3.845636065895205E-10</v>
      </c>
      <c r="IP101">
        <v>0.01562767363184709</v>
      </c>
      <c r="IQ101">
        <v>0.001629169780553792</v>
      </c>
      <c r="IR101">
        <v>0.0005448488767950686</v>
      </c>
      <c r="IS101">
        <v>-2.599574200195059E-06</v>
      </c>
      <c r="IT101">
        <v>2</v>
      </c>
      <c r="IU101">
        <v>2011</v>
      </c>
      <c r="IV101">
        <v>1</v>
      </c>
      <c r="IW101">
        <v>26</v>
      </c>
      <c r="IX101">
        <v>197469.4</v>
      </c>
      <c r="IY101">
        <v>197469.6</v>
      </c>
      <c r="IZ101">
        <v>1.1438</v>
      </c>
      <c r="JA101">
        <v>2.63428</v>
      </c>
      <c r="JB101">
        <v>1.49658</v>
      </c>
      <c r="JC101">
        <v>2.35107</v>
      </c>
      <c r="JD101">
        <v>1.54907</v>
      </c>
      <c r="JE101">
        <v>2.38037</v>
      </c>
      <c r="JF101">
        <v>35.9178</v>
      </c>
      <c r="JG101">
        <v>24.1926</v>
      </c>
      <c r="JH101">
        <v>18</v>
      </c>
      <c r="JI101">
        <v>481.849</v>
      </c>
      <c r="JJ101">
        <v>502.273</v>
      </c>
      <c r="JK101">
        <v>30.6845</v>
      </c>
      <c r="JL101">
        <v>28.683</v>
      </c>
      <c r="JM101">
        <v>30.0002</v>
      </c>
      <c r="JN101">
        <v>28.9016</v>
      </c>
      <c r="JO101">
        <v>28.8979</v>
      </c>
      <c r="JP101">
        <v>23.0005</v>
      </c>
      <c r="JQ101">
        <v>11.6847</v>
      </c>
      <c r="JR101">
        <v>100</v>
      </c>
      <c r="JS101">
        <v>30.6822</v>
      </c>
      <c r="JT101">
        <v>420</v>
      </c>
      <c r="JU101">
        <v>23.662</v>
      </c>
      <c r="JV101">
        <v>101.936</v>
      </c>
      <c r="JW101">
        <v>91.3146</v>
      </c>
    </row>
    <row r="102" spans="1:283">
      <c r="A102">
        <v>84</v>
      </c>
      <c r="B102">
        <v>1758837772.1</v>
      </c>
      <c r="C102">
        <v>938.5</v>
      </c>
      <c r="D102" t="s">
        <v>598</v>
      </c>
      <c r="E102" t="s">
        <v>599</v>
      </c>
      <c r="F102">
        <v>5</v>
      </c>
      <c r="G102" t="s">
        <v>553</v>
      </c>
      <c r="H102">
        <v>1758837769.1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422</v>
      </c>
      <c r="AL102" t="s">
        <v>422</v>
      </c>
      <c r="AM102">
        <v>0</v>
      </c>
      <c r="AN102">
        <v>0</v>
      </c>
      <c r="AO102">
        <f>1-AM102/AN102</f>
        <v>0</v>
      </c>
      <c r="AP102">
        <v>0</v>
      </c>
      <c r="AQ102" t="s">
        <v>422</v>
      </c>
      <c r="AR102" t="s">
        <v>422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5.9</v>
      </c>
      <c r="CZ102">
        <v>0.5</v>
      </c>
      <c r="DA102" t="s">
        <v>423</v>
      </c>
      <c r="DB102">
        <v>2</v>
      </c>
      <c r="DC102">
        <v>1758837769.1</v>
      </c>
      <c r="DD102">
        <v>422.7467777777777</v>
      </c>
      <c r="DE102">
        <v>419.9484444444445</v>
      </c>
      <c r="DF102">
        <v>23.9306</v>
      </c>
      <c r="DG102">
        <v>23.66294444444445</v>
      </c>
      <c r="DH102">
        <v>424.0662222222222</v>
      </c>
      <c r="DI102">
        <v>23.60706666666666</v>
      </c>
      <c r="DJ102">
        <v>499.8532222222223</v>
      </c>
      <c r="DK102">
        <v>90.58128888888889</v>
      </c>
      <c r="DL102">
        <v>0.06740325555555556</v>
      </c>
      <c r="DM102">
        <v>30.30498888888889</v>
      </c>
      <c r="DN102">
        <v>30.01382222222222</v>
      </c>
      <c r="DO102">
        <v>999.9000000000001</v>
      </c>
      <c r="DP102">
        <v>0</v>
      </c>
      <c r="DQ102">
        <v>0</v>
      </c>
      <c r="DR102">
        <v>9981.52888888889</v>
      </c>
      <c r="DS102">
        <v>0</v>
      </c>
      <c r="DT102">
        <v>3.27856</v>
      </c>
      <c r="DU102">
        <v>2.798433333333334</v>
      </c>
      <c r="DV102">
        <v>433.1114444444445</v>
      </c>
      <c r="DW102">
        <v>430.1265555555556</v>
      </c>
      <c r="DX102">
        <v>0.2676505555555556</v>
      </c>
      <c r="DY102">
        <v>419.9484444444445</v>
      </c>
      <c r="DZ102">
        <v>23.66294444444445</v>
      </c>
      <c r="EA102">
        <v>2.167663333333333</v>
      </c>
      <c r="EB102">
        <v>2.143417777777778</v>
      </c>
      <c r="EC102">
        <v>18.7253</v>
      </c>
      <c r="ED102">
        <v>18.54555555555556</v>
      </c>
      <c r="EE102">
        <v>0.00500078</v>
      </c>
      <c r="EF102">
        <v>0</v>
      </c>
      <c r="EG102">
        <v>0</v>
      </c>
      <c r="EH102">
        <v>0</v>
      </c>
      <c r="EI102">
        <v>836.3666666666667</v>
      </c>
      <c r="EJ102">
        <v>0.00500078</v>
      </c>
      <c r="EK102">
        <v>-18.7</v>
      </c>
      <c r="EL102">
        <v>-0.6</v>
      </c>
      <c r="EM102">
        <v>35.05533333333333</v>
      </c>
      <c r="EN102">
        <v>38.79844444444444</v>
      </c>
      <c r="EO102">
        <v>36.84711111111111</v>
      </c>
      <c r="EP102">
        <v>38.88866666666667</v>
      </c>
      <c r="EQ102">
        <v>37.26355555555555</v>
      </c>
      <c r="ER102">
        <v>0</v>
      </c>
      <c r="ES102">
        <v>0</v>
      </c>
      <c r="ET102">
        <v>0</v>
      </c>
      <c r="EU102">
        <v>1758837767.7</v>
      </c>
      <c r="EV102">
        <v>0</v>
      </c>
      <c r="EW102">
        <v>836.408</v>
      </c>
      <c r="EX102">
        <v>-22.65384666735994</v>
      </c>
      <c r="EY102">
        <v>29.06923113725113</v>
      </c>
      <c r="EZ102">
        <v>-20.736</v>
      </c>
      <c r="FA102">
        <v>15</v>
      </c>
      <c r="FB102">
        <v>0</v>
      </c>
      <c r="FC102" t="s">
        <v>424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2.73611243902439</v>
      </c>
      <c r="FP102">
        <v>0.1121163763066176</v>
      </c>
      <c r="FQ102">
        <v>0.08797496336695466</v>
      </c>
      <c r="FR102">
        <v>1</v>
      </c>
      <c r="FS102">
        <v>837.6588235294118</v>
      </c>
      <c r="FT102">
        <v>-16.82200168289378</v>
      </c>
      <c r="FU102">
        <v>6.424086918275943</v>
      </c>
      <c r="FV102">
        <v>0</v>
      </c>
      <c r="FW102">
        <v>0.2988550243902439</v>
      </c>
      <c r="FX102">
        <v>-0.2309481114982571</v>
      </c>
      <c r="FY102">
        <v>0.02560417851425132</v>
      </c>
      <c r="FZ102">
        <v>0</v>
      </c>
      <c r="GA102">
        <v>1</v>
      </c>
      <c r="GB102">
        <v>3</v>
      </c>
      <c r="GC102" t="s">
        <v>425</v>
      </c>
      <c r="GD102">
        <v>3.10306</v>
      </c>
      <c r="GE102">
        <v>2.72546</v>
      </c>
      <c r="GF102">
        <v>0.08875669999999999</v>
      </c>
      <c r="GG102">
        <v>0.0881599</v>
      </c>
      <c r="GH102">
        <v>0.107756</v>
      </c>
      <c r="GI102">
        <v>0.108327</v>
      </c>
      <c r="GJ102">
        <v>23816.1</v>
      </c>
      <c r="GK102">
        <v>21628.6</v>
      </c>
      <c r="GL102">
        <v>26699</v>
      </c>
      <c r="GM102">
        <v>23940.5</v>
      </c>
      <c r="GN102">
        <v>38113.9</v>
      </c>
      <c r="GO102">
        <v>31538.1</v>
      </c>
      <c r="GP102">
        <v>46621.9</v>
      </c>
      <c r="GQ102">
        <v>37856.3</v>
      </c>
      <c r="GR102">
        <v>1.87143</v>
      </c>
      <c r="GS102">
        <v>1.8793</v>
      </c>
      <c r="GT102">
        <v>0.0849366</v>
      </c>
      <c r="GU102">
        <v>0</v>
      </c>
      <c r="GV102">
        <v>28.6265</v>
      </c>
      <c r="GW102">
        <v>999.9</v>
      </c>
      <c r="GX102">
        <v>51.7</v>
      </c>
      <c r="GY102">
        <v>31.1</v>
      </c>
      <c r="GZ102">
        <v>25.8937</v>
      </c>
      <c r="HA102">
        <v>61.3737</v>
      </c>
      <c r="HB102">
        <v>18.9183</v>
      </c>
      <c r="HC102">
        <v>1</v>
      </c>
      <c r="HD102">
        <v>0.108034</v>
      </c>
      <c r="HE102">
        <v>-1.3754</v>
      </c>
      <c r="HF102">
        <v>20.2937</v>
      </c>
      <c r="HG102">
        <v>5.22163</v>
      </c>
      <c r="HH102">
        <v>11.98</v>
      </c>
      <c r="HI102">
        <v>4.9652</v>
      </c>
      <c r="HJ102">
        <v>3.27595</v>
      </c>
      <c r="HK102">
        <v>9999</v>
      </c>
      <c r="HL102">
        <v>9999</v>
      </c>
      <c r="HM102">
        <v>9999</v>
      </c>
      <c r="HN102">
        <v>8.4</v>
      </c>
      <c r="HO102">
        <v>1.86392</v>
      </c>
      <c r="HP102">
        <v>1.86005</v>
      </c>
      <c r="HQ102">
        <v>1.85837</v>
      </c>
      <c r="HR102">
        <v>1.85974</v>
      </c>
      <c r="HS102">
        <v>1.85986</v>
      </c>
      <c r="HT102">
        <v>1.85837</v>
      </c>
      <c r="HU102">
        <v>1.85745</v>
      </c>
      <c r="HV102">
        <v>1.85234</v>
      </c>
      <c r="HW102">
        <v>0</v>
      </c>
      <c r="HX102">
        <v>0</v>
      </c>
      <c r="HY102">
        <v>0</v>
      </c>
      <c r="HZ102">
        <v>0</v>
      </c>
      <c r="IA102" t="s">
        <v>426</v>
      </c>
      <c r="IB102" t="s">
        <v>427</v>
      </c>
      <c r="IC102" t="s">
        <v>428</v>
      </c>
      <c r="ID102" t="s">
        <v>428</v>
      </c>
      <c r="IE102" t="s">
        <v>428</v>
      </c>
      <c r="IF102" t="s">
        <v>428</v>
      </c>
      <c r="IG102">
        <v>0</v>
      </c>
      <c r="IH102">
        <v>100</v>
      </c>
      <c r="II102">
        <v>100</v>
      </c>
      <c r="IJ102">
        <v>-1.32</v>
      </c>
      <c r="IK102">
        <v>0.3238</v>
      </c>
      <c r="IL102">
        <v>-1.085747647868322</v>
      </c>
      <c r="IM102">
        <v>-0.001141660950335919</v>
      </c>
      <c r="IN102">
        <v>1.556549255047457E-06</v>
      </c>
      <c r="IO102">
        <v>-3.845636065895205E-10</v>
      </c>
      <c r="IP102">
        <v>0.01562767363184709</v>
      </c>
      <c r="IQ102">
        <v>0.001629169780553792</v>
      </c>
      <c r="IR102">
        <v>0.0005448488767950686</v>
      </c>
      <c r="IS102">
        <v>-2.599574200195059E-06</v>
      </c>
      <c r="IT102">
        <v>2</v>
      </c>
      <c r="IU102">
        <v>2011</v>
      </c>
      <c r="IV102">
        <v>1</v>
      </c>
      <c r="IW102">
        <v>26</v>
      </c>
      <c r="IX102">
        <v>197469.4</v>
      </c>
      <c r="IY102">
        <v>197469.6</v>
      </c>
      <c r="IZ102">
        <v>1.1438</v>
      </c>
      <c r="JA102">
        <v>2.63062</v>
      </c>
      <c r="JB102">
        <v>1.49658</v>
      </c>
      <c r="JC102">
        <v>2.35107</v>
      </c>
      <c r="JD102">
        <v>1.54907</v>
      </c>
      <c r="JE102">
        <v>2.40356</v>
      </c>
      <c r="JF102">
        <v>35.9178</v>
      </c>
      <c r="JG102">
        <v>24.2013</v>
      </c>
      <c r="JH102">
        <v>18</v>
      </c>
      <c r="JI102">
        <v>482.053</v>
      </c>
      <c r="JJ102">
        <v>502.138</v>
      </c>
      <c r="JK102">
        <v>30.681</v>
      </c>
      <c r="JL102">
        <v>28.683</v>
      </c>
      <c r="JM102">
        <v>30</v>
      </c>
      <c r="JN102">
        <v>28.9016</v>
      </c>
      <c r="JO102">
        <v>28.8978</v>
      </c>
      <c r="JP102">
        <v>22.9969</v>
      </c>
      <c r="JQ102">
        <v>11.6847</v>
      </c>
      <c r="JR102">
        <v>100</v>
      </c>
      <c r="JS102">
        <v>30.6673</v>
      </c>
      <c r="JT102">
        <v>420</v>
      </c>
      <c r="JU102">
        <v>23.662</v>
      </c>
      <c r="JV102">
        <v>101.935</v>
      </c>
      <c r="JW102">
        <v>91.3141</v>
      </c>
    </row>
    <row r="103" spans="1:283">
      <c r="A103">
        <v>85</v>
      </c>
      <c r="B103">
        <v>1758837774.1</v>
      </c>
      <c r="C103">
        <v>940.5</v>
      </c>
      <c r="D103" t="s">
        <v>600</v>
      </c>
      <c r="E103" t="s">
        <v>601</v>
      </c>
      <c r="F103">
        <v>5</v>
      </c>
      <c r="G103" t="s">
        <v>553</v>
      </c>
      <c r="H103">
        <v>1758837771.1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422</v>
      </c>
      <c r="AL103" t="s">
        <v>422</v>
      </c>
      <c r="AM103">
        <v>0</v>
      </c>
      <c r="AN103">
        <v>0</v>
      </c>
      <c r="AO103">
        <f>1-AM103/AN103</f>
        <v>0</v>
      </c>
      <c r="AP103">
        <v>0</v>
      </c>
      <c r="AQ103" t="s">
        <v>422</v>
      </c>
      <c r="AR103" t="s">
        <v>422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5.9</v>
      </c>
      <c r="CZ103">
        <v>0.5</v>
      </c>
      <c r="DA103" t="s">
        <v>423</v>
      </c>
      <c r="DB103">
        <v>2</v>
      </c>
      <c r="DC103">
        <v>1758837771.1</v>
      </c>
      <c r="DD103">
        <v>422.7266666666667</v>
      </c>
      <c r="DE103">
        <v>419.9362222222223</v>
      </c>
      <c r="DF103">
        <v>23.9398</v>
      </c>
      <c r="DG103">
        <v>23.6648</v>
      </c>
      <c r="DH103">
        <v>424.0461111111111</v>
      </c>
      <c r="DI103">
        <v>23.61605555555555</v>
      </c>
      <c r="DJ103">
        <v>499.8573333333333</v>
      </c>
      <c r="DK103">
        <v>90.58082222222222</v>
      </c>
      <c r="DL103">
        <v>0.06750340000000001</v>
      </c>
      <c r="DM103">
        <v>30.30426666666667</v>
      </c>
      <c r="DN103">
        <v>30.01393333333333</v>
      </c>
      <c r="DO103">
        <v>999.9000000000001</v>
      </c>
      <c r="DP103">
        <v>0</v>
      </c>
      <c r="DQ103">
        <v>0</v>
      </c>
      <c r="DR103">
        <v>9986.528888888888</v>
      </c>
      <c r="DS103">
        <v>0</v>
      </c>
      <c r="DT103">
        <v>3.27856</v>
      </c>
      <c r="DU103">
        <v>2.790394444444445</v>
      </c>
      <c r="DV103">
        <v>433.0948888888889</v>
      </c>
      <c r="DW103">
        <v>430.1151111111111</v>
      </c>
      <c r="DX103">
        <v>0.2749911111111111</v>
      </c>
      <c r="DY103">
        <v>419.9362222222223</v>
      </c>
      <c r="DZ103">
        <v>23.6648</v>
      </c>
      <c r="EA103">
        <v>2.168484444444444</v>
      </c>
      <c r="EB103">
        <v>2.143574444444445</v>
      </c>
      <c r="EC103">
        <v>18.73136666666667</v>
      </c>
      <c r="ED103">
        <v>18.54672222222222</v>
      </c>
      <c r="EE103">
        <v>0.00500078</v>
      </c>
      <c r="EF103">
        <v>0</v>
      </c>
      <c r="EG103">
        <v>0</v>
      </c>
      <c r="EH103">
        <v>0</v>
      </c>
      <c r="EI103">
        <v>835.8333333333334</v>
      </c>
      <c r="EJ103">
        <v>0.00500078</v>
      </c>
      <c r="EK103">
        <v>-17.68888888888889</v>
      </c>
      <c r="EL103">
        <v>-0.05555555555555548</v>
      </c>
      <c r="EM103">
        <v>35.05533333333334</v>
      </c>
      <c r="EN103">
        <v>38.83311111111111</v>
      </c>
      <c r="EO103">
        <v>36.74977777777778</v>
      </c>
      <c r="EP103">
        <v>38.95099999999999</v>
      </c>
      <c r="EQ103">
        <v>37.37477777777778</v>
      </c>
      <c r="ER103">
        <v>0</v>
      </c>
      <c r="ES103">
        <v>0</v>
      </c>
      <c r="ET103">
        <v>0</v>
      </c>
      <c r="EU103">
        <v>1758837769.5</v>
      </c>
      <c r="EV103">
        <v>0</v>
      </c>
      <c r="EW103">
        <v>837.2500000000001</v>
      </c>
      <c r="EX103">
        <v>-14.55384658597414</v>
      </c>
      <c r="EY103">
        <v>9.829060122962405</v>
      </c>
      <c r="EZ103">
        <v>-20.71923076923077</v>
      </c>
      <c r="FA103">
        <v>15</v>
      </c>
      <c r="FB103">
        <v>0</v>
      </c>
      <c r="FC103" t="s">
        <v>424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2.728917</v>
      </c>
      <c r="FP103">
        <v>0.1998279174484004</v>
      </c>
      <c r="FQ103">
        <v>0.08744260609679928</v>
      </c>
      <c r="FR103">
        <v>1</v>
      </c>
      <c r="FS103">
        <v>837.2411764705882</v>
      </c>
      <c r="FT103">
        <v>-16.13750977006887</v>
      </c>
      <c r="FU103">
        <v>6.710488614061309</v>
      </c>
      <c r="FV103">
        <v>0</v>
      </c>
      <c r="FW103">
        <v>0.2951358</v>
      </c>
      <c r="FX103">
        <v>-0.220984412757975</v>
      </c>
      <c r="FY103">
        <v>0.02488205037994257</v>
      </c>
      <c r="FZ103">
        <v>0</v>
      </c>
      <c r="GA103">
        <v>1</v>
      </c>
      <c r="GB103">
        <v>3</v>
      </c>
      <c r="GC103" t="s">
        <v>425</v>
      </c>
      <c r="GD103">
        <v>3.10298</v>
      </c>
      <c r="GE103">
        <v>2.72558</v>
      </c>
      <c r="GF103">
        <v>0.08875669999999999</v>
      </c>
      <c r="GG103">
        <v>0.0881758</v>
      </c>
      <c r="GH103">
        <v>0.107771</v>
      </c>
      <c r="GI103">
        <v>0.108324</v>
      </c>
      <c r="GJ103">
        <v>23816.1</v>
      </c>
      <c r="GK103">
        <v>21628.2</v>
      </c>
      <c r="GL103">
        <v>26699</v>
      </c>
      <c r="GM103">
        <v>23940.4</v>
      </c>
      <c r="GN103">
        <v>38113</v>
      </c>
      <c r="GO103">
        <v>31538</v>
      </c>
      <c r="GP103">
        <v>46621.6</v>
      </c>
      <c r="GQ103">
        <v>37856</v>
      </c>
      <c r="GR103">
        <v>1.87135</v>
      </c>
      <c r="GS103">
        <v>1.87947</v>
      </c>
      <c r="GT103">
        <v>0.0847504</v>
      </c>
      <c r="GU103">
        <v>0</v>
      </c>
      <c r="GV103">
        <v>28.6265</v>
      </c>
      <c r="GW103">
        <v>999.9</v>
      </c>
      <c r="GX103">
        <v>51.7</v>
      </c>
      <c r="GY103">
        <v>31.1</v>
      </c>
      <c r="GZ103">
        <v>25.8993</v>
      </c>
      <c r="HA103">
        <v>61.2637</v>
      </c>
      <c r="HB103">
        <v>19.0946</v>
      </c>
      <c r="HC103">
        <v>1</v>
      </c>
      <c r="HD103">
        <v>0.108046</v>
      </c>
      <c r="HE103">
        <v>-1.35164</v>
      </c>
      <c r="HF103">
        <v>20.294</v>
      </c>
      <c r="HG103">
        <v>5.22163</v>
      </c>
      <c r="HH103">
        <v>11.98</v>
      </c>
      <c r="HI103">
        <v>4.96535</v>
      </c>
      <c r="HJ103">
        <v>3.27593</v>
      </c>
      <c r="HK103">
        <v>9999</v>
      </c>
      <c r="HL103">
        <v>9999</v>
      </c>
      <c r="HM103">
        <v>9999</v>
      </c>
      <c r="HN103">
        <v>8.4</v>
      </c>
      <c r="HO103">
        <v>1.86391</v>
      </c>
      <c r="HP103">
        <v>1.86005</v>
      </c>
      <c r="HQ103">
        <v>1.85837</v>
      </c>
      <c r="HR103">
        <v>1.85974</v>
      </c>
      <c r="HS103">
        <v>1.85987</v>
      </c>
      <c r="HT103">
        <v>1.85837</v>
      </c>
      <c r="HU103">
        <v>1.85744</v>
      </c>
      <c r="HV103">
        <v>1.85236</v>
      </c>
      <c r="HW103">
        <v>0</v>
      </c>
      <c r="HX103">
        <v>0</v>
      </c>
      <c r="HY103">
        <v>0</v>
      </c>
      <c r="HZ103">
        <v>0</v>
      </c>
      <c r="IA103" t="s">
        <v>426</v>
      </c>
      <c r="IB103" t="s">
        <v>427</v>
      </c>
      <c r="IC103" t="s">
        <v>428</v>
      </c>
      <c r="ID103" t="s">
        <v>428</v>
      </c>
      <c r="IE103" t="s">
        <v>428</v>
      </c>
      <c r="IF103" t="s">
        <v>428</v>
      </c>
      <c r="IG103">
        <v>0</v>
      </c>
      <c r="IH103">
        <v>100</v>
      </c>
      <c r="II103">
        <v>100</v>
      </c>
      <c r="IJ103">
        <v>-1.319</v>
      </c>
      <c r="IK103">
        <v>0.324</v>
      </c>
      <c r="IL103">
        <v>-1.085747647868322</v>
      </c>
      <c r="IM103">
        <v>-0.001141660950335919</v>
      </c>
      <c r="IN103">
        <v>1.556549255047457E-06</v>
      </c>
      <c r="IO103">
        <v>-3.845636065895205E-10</v>
      </c>
      <c r="IP103">
        <v>0.01562767363184709</v>
      </c>
      <c r="IQ103">
        <v>0.001629169780553792</v>
      </c>
      <c r="IR103">
        <v>0.0005448488767950686</v>
      </c>
      <c r="IS103">
        <v>-2.599574200195059E-06</v>
      </c>
      <c r="IT103">
        <v>2</v>
      </c>
      <c r="IU103">
        <v>2011</v>
      </c>
      <c r="IV103">
        <v>1</v>
      </c>
      <c r="IW103">
        <v>26</v>
      </c>
      <c r="IX103">
        <v>197469.5</v>
      </c>
      <c r="IY103">
        <v>197469.7</v>
      </c>
      <c r="IZ103">
        <v>1.1438</v>
      </c>
      <c r="JA103">
        <v>2.62085</v>
      </c>
      <c r="JB103">
        <v>1.49658</v>
      </c>
      <c r="JC103">
        <v>2.35107</v>
      </c>
      <c r="JD103">
        <v>1.54907</v>
      </c>
      <c r="JE103">
        <v>2.46338</v>
      </c>
      <c r="JF103">
        <v>35.9178</v>
      </c>
      <c r="JG103">
        <v>24.2013</v>
      </c>
      <c r="JH103">
        <v>18</v>
      </c>
      <c r="JI103">
        <v>482.009</v>
      </c>
      <c r="JJ103">
        <v>502.255</v>
      </c>
      <c r="JK103">
        <v>30.6783</v>
      </c>
      <c r="JL103">
        <v>28.683</v>
      </c>
      <c r="JM103">
        <v>30.0001</v>
      </c>
      <c r="JN103">
        <v>28.9016</v>
      </c>
      <c r="JO103">
        <v>28.8978</v>
      </c>
      <c r="JP103">
        <v>22.9968</v>
      </c>
      <c r="JQ103">
        <v>11.6847</v>
      </c>
      <c r="JR103">
        <v>100</v>
      </c>
      <c r="JS103">
        <v>30.6673</v>
      </c>
      <c r="JT103">
        <v>420</v>
      </c>
      <c r="JU103">
        <v>23.662</v>
      </c>
      <c r="JV103">
        <v>101.935</v>
      </c>
      <c r="JW103">
        <v>91.3135</v>
      </c>
    </row>
    <row r="104" spans="1:283">
      <c r="A104">
        <v>86</v>
      </c>
      <c r="B104">
        <v>1758837776.1</v>
      </c>
      <c r="C104">
        <v>942.5</v>
      </c>
      <c r="D104" t="s">
        <v>602</v>
      </c>
      <c r="E104" t="s">
        <v>603</v>
      </c>
      <c r="F104">
        <v>5</v>
      </c>
      <c r="G104" t="s">
        <v>553</v>
      </c>
      <c r="H104">
        <v>1758837773.1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422</v>
      </c>
      <c r="AL104" t="s">
        <v>422</v>
      </c>
      <c r="AM104">
        <v>0</v>
      </c>
      <c r="AN104">
        <v>0</v>
      </c>
      <c r="AO104">
        <f>1-AM104/AN104</f>
        <v>0</v>
      </c>
      <c r="AP104">
        <v>0</v>
      </c>
      <c r="AQ104" t="s">
        <v>422</v>
      </c>
      <c r="AR104" t="s">
        <v>422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5.9</v>
      </c>
      <c r="CZ104">
        <v>0.5</v>
      </c>
      <c r="DA104" t="s">
        <v>423</v>
      </c>
      <c r="DB104">
        <v>2</v>
      </c>
      <c r="DC104">
        <v>1758837773.1</v>
      </c>
      <c r="DD104">
        <v>422.7087777777778</v>
      </c>
      <c r="DE104">
        <v>419.9734444444445</v>
      </c>
      <c r="DF104">
        <v>23.94685555555555</v>
      </c>
      <c r="DG104">
        <v>23.66463333333333</v>
      </c>
      <c r="DH104">
        <v>424.0281111111111</v>
      </c>
      <c r="DI104">
        <v>23.62296666666667</v>
      </c>
      <c r="DJ104">
        <v>499.9251111111111</v>
      </c>
      <c r="DK104">
        <v>90.57975555555555</v>
      </c>
      <c r="DL104">
        <v>0.06750831111111111</v>
      </c>
      <c r="DM104">
        <v>30.3036</v>
      </c>
      <c r="DN104">
        <v>30.01153333333333</v>
      </c>
      <c r="DO104">
        <v>999.9000000000001</v>
      </c>
      <c r="DP104">
        <v>0</v>
      </c>
      <c r="DQ104">
        <v>0</v>
      </c>
      <c r="DR104">
        <v>9994.59</v>
      </c>
      <c r="DS104">
        <v>0</v>
      </c>
      <c r="DT104">
        <v>3.27856</v>
      </c>
      <c r="DU104">
        <v>2.73523</v>
      </c>
      <c r="DV104">
        <v>433.0796666666666</v>
      </c>
      <c r="DW104">
        <v>430.1531111111111</v>
      </c>
      <c r="DX104">
        <v>0.2822236666666667</v>
      </c>
      <c r="DY104">
        <v>419.9734444444445</v>
      </c>
      <c r="DZ104">
        <v>23.66463333333333</v>
      </c>
      <c r="EA104">
        <v>2.169098888888889</v>
      </c>
      <c r="EB104">
        <v>2.143534444444445</v>
      </c>
      <c r="EC104">
        <v>18.73591111111111</v>
      </c>
      <c r="ED104">
        <v>18.54642222222222</v>
      </c>
      <c r="EE104">
        <v>0.00500078</v>
      </c>
      <c r="EF104">
        <v>0</v>
      </c>
      <c r="EG104">
        <v>0</v>
      </c>
      <c r="EH104">
        <v>0</v>
      </c>
      <c r="EI104">
        <v>833.6555555555556</v>
      </c>
      <c r="EJ104">
        <v>0.00500078</v>
      </c>
      <c r="EK104">
        <v>-18.42222222222222</v>
      </c>
      <c r="EL104">
        <v>-1.3</v>
      </c>
      <c r="EM104">
        <v>35.06222222222222</v>
      </c>
      <c r="EN104">
        <v>38.88877777777778</v>
      </c>
      <c r="EO104">
        <v>36.93722222222222</v>
      </c>
      <c r="EP104">
        <v>39.01344444444445</v>
      </c>
      <c r="EQ104">
        <v>37.40966666666667</v>
      </c>
      <c r="ER104">
        <v>0</v>
      </c>
      <c r="ES104">
        <v>0</v>
      </c>
      <c r="ET104">
        <v>0</v>
      </c>
      <c r="EU104">
        <v>1758837771.3</v>
      </c>
      <c r="EV104">
        <v>0</v>
      </c>
      <c r="EW104">
        <v>836.0640000000001</v>
      </c>
      <c r="EX104">
        <v>-5.738461944194612</v>
      </c>
      <c r="EY104">
        <v>-1.692307607003712</v>
      </c>
      <c r="EZ104">
        <v>-19.096</v>
      </c>
      <c r="FA104">
        <v>15</v>
      </c>
      <c r="FB104">
        <v>0</v>
      </c>
      <c r="FC104" t="s">
        <v>424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2.719420243902439</v>
      </c>
      <c r="FP104">
        <v>0.1452223693379807</v>
      </c>
      <c r="FQ104">
        <v>0.08771891912872185</v>
      </c>
      <c r="FR104">
        <v>1</v>
      </c>
      <c r="FS104">
        <v>836.5735294117649</v>
      </c>
      <c r="FT104">
        <v>-9.990832858624426</v>
      </c>
      <c r="FU104">
        <v>6.707954401241483</v>
      </c>
      <c r="FV104">
        <v>0</v>
      </c>
      <c r="FW104">
        <v>0.2915283414634146</v>
      </c>
      <c r="FX104">
        <v>-0.1685811219512198</v>
      </c>
      <c r="FY104">
        <v>0.02295261017795065</v>
      </c>
      <c r="FZ104">
        <v>0</v>
      </c>
      <c r="GA104">
        <v>1</v>
      </c>
      <c r="GB104">
        <v>3</v>
      </c>
      <c r="GC104" t="s">
        <v>425</v>
      </c>
      <c r="GD104">
        <v>3.10298</v>
      </c>
      <c r="GE104">
        <v>2.72561</v>
      </c>
      <c r="GF104">
        <v>0.0887582</v>
      </c>
      <c r="GG104">
        <v>0.08815539999999999</v>
      </c>
      <c r="GH104">
        <v>0.10778</v>
      </c>
      <c r="GI104">
        <v>0.108321</v>
      </c>
      <c r="GJ104">
        <v>23816</v>
      </c>
      <c r="GK104">
        <v>21628.6</v>
      </c>
      <c r="GL104">
        <v>26699</v>
      </c>
      <c r="GM104">
        <v>23940.4</v>
      </c>
      <c r="GN104">
        <v>38112.7</v>
      </c>
      <c r="GO104">
        <v>31538</v>
      </c>
      <c r="GP104">
        <v>46621.7</v>
      </c>
      <c r="GQ104">
        <v>37855.9</v>
      </c>
      <c r="GR104">
        <v>1.87138</v>
      </c>
      <c r="GS104">
        <v>1.87952</v>
      </c>
      <c r="GT104">
        <v>0.08482489999999999</v>
      </c>
      <c r="GU104">
        <v>0</v>
      </c>
      <c r="GV104">
        <v>28.6265</v>
      </c>
      <c r="GW104">
        <v>999.9</v>
      </c>
      <c r="GX104">
        <v>51.7</v>
      </c>
      <c r="GY104">
        <v>31.1</v>
      </c>
      <c r="GZ104">
        <v>25.8963</v>
      </c>
      <c r="HA104">
        <v>61.5437</v>
      </c>
      <c r="HB104">
        <v>19.1667</v>
      </c>
      <c r="HC104">
        <v>1</v>
      </c>
      <c r="HD104">
        <v>0.108046</v>
      </c>
      <c r="HE104">
        <v>-1.33523</v>
      </c>
      <c r="HF104">
        <v>20.294</v>
      </c>
      <c r="HG104">
        <v>5.22163</v>
      </c>
      <c r="HH104">
        <v>11.98</v>
      </c>
      <c r="HI104">
        <v>4.96525</v>
      </c>
      <c r="HJ104">
        <v>3.27598</v>
      </c>
      <c r="HK104">
        <v>9999</v>
      </c>
      <c r="HL104">
        <v>9999</v>
      </c>
      <c r="HM104">
        <v>9999</v>
      </c>
      <c r="HN104">
        <v>8.4</v>
      </c>
      <c r="HO104">
        <v>1.86392</v>
      </c>
      <c r="HP104">
        <v>1.86005</v>
      </c>
      <c r="HQ104">
        <v>1.85838</v>
      </c>
      <c r="HR104">
        <v>1.85974</v>
      </c>
      <c r="HS104">
        <v>1.85987</v>
      </c>
      <c r="HT104">
        <v>1.85837</v>
      </c>
      <c r="HU104">
        <v>1.85744</v>
      </c>
      <c r="HV104">
        <v>1.85236</v>
      </c>
      <c r="HW104">
        <v>0</v>
      </c>
      <c r="HX104">
        <v>0</v>
      </c>
      <c r="HY104">
        <v>0</v>
      </c>
      <c r="HZ104">
        <v>0</v>
      </c>
      <c r="IA104" t="s">
        <v>426</v>
      </c>
      <c r="IB104" t="s">
        <v>427</v>
      </c>
      <c r="IC104" t="s">
        <v>428</v>
      </c>
      <c r="ID104" t="s">
        <v>428</v>
      </c>
      <c r="IE104" t="s">
        <v>428</v>
      </c>
      <c r="IF104" t="s">
        <v>428</v>
      </c>
      <c r="IG104">
        <v>0</v>
      </c>
      <c r="IH104">
        <v>100</v>
      </c>
      <c r="II104">
        <v>100</v>
      </c>
      <c r="IJ104">
        <v>-1.319</v>
      </c>
      <c r="IK104">
        <v>0.3241</v>
      </c>
      <c r="IL104">
        <v>-1.085747647868322</v>
      </c>
      <c r="IM104">
        <v>-0.001141660950335919</v>
      </c>
      <c r="IN104">
        <v>1.556549255047457E-06</v>
      </c>
      <c r="IO104">
        <v>-3.845636065895205E-10</v>
      </c>
      <c r="IP104">
        <v>0.01562767363184709</v>
      </c>
      <c r="IQ104">
        <v>0.001629169780553792</v>
      </c>
      <c r="IR104">
        <v>0.0005448488767950686</v>
      </c>
      <c r="IS104">
        <v>-2.599574200195059E-06</v>
      </c>
      <c r="IT104">
        <v>2</v>
      </c>
      <c r="IU104">
        <v>2011</v>
      </c>
      <c r="IV104">
        <v>1</v>
      </c>
      <c r="IW104">
        <v>26</v>
      </c>
      <c r="IX104">
        <v>197469.5</v>
      </c>
      <c r="IY104">
        <v>197469.7</v>
      </c>
      <c r="IZ104">
        <v>1.1438</v>
      </c>
      <c r="JA104">
        <v>2.62329</v>
      </c>
      <c r="JB104">
        <v>1.49658</v>
      </c>
      <c r="JC104">
        <v>2.35107</v>
      </c>
      <c r="JD104">
        <v>1.54907</v>
      </c>
      <c r="JE104">
        <v>2.49268</v>
      </c>
      <c r="JF104">
        <v>35.9178</v>
      </c>
      <c r="JG104">
        <v>24.2013</v>
      </c>
      <c r="JH104">
        <v>18</v>
      </c>
      <c r="JI104">
        <v>482.024</v>
      </c>
      <c r="JJ104">
        <v>502.288</v>
      </c>
      <c r="JK104">
        <v>30.6726</v>
      </c>
      <c r="JL104">
        <v>28.683</v>
      </c>
      <c r="JM104">
        <v>30.0001</v>
      </c>
      <c r="JN104">
        <v>28.9016</v>
      </c>
      <c r="JO104">
        <v>28.8978</v>
      </c>
      <c r="JP104">
        <v>23.0003</v>
      </c>
      <c r="JQ104">
        <v>11.6847</v>
      </c>
      <c r="JR104">
        <v>100</v>
      </c>
      <c r="JS104">
        <v>30.6673</v>
      </c>
      <c r="JT104">
        <v>420</v>
      </c>
      <c r="JU104">
        <v>23.662</v>
      </c>
      <c r="JV104">
        <v>101.935</v>
      </c>
      <c r="JW104">
        <v>91.31319999999999</v>
      </c>
    </row>
    <row r="105" spans="1:283">
      <c r="A105">
        <v>87</v>
      </c>
      <c r="B105">
        <v>1758837778.1</v>
      </c>
      <c r="C105">
        <v>944.5</v>
      </c>
      <c r="D105" t="s">
        <v>604</v>
      </c>
      <c r="E105" t="s">
        <v>605</v>
      </c>
      <c r="F105">
        <v>5</v>
      </c>
      <c r="G105" t="s">
        <v>553</v>
      </c>
      <c r="H105">
        <v>1758837775.1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422</v>
      </c>
      <c r="AL105" t="s">
        <v>422</v>
      </c>
      <c r="AM105">
        <v>0</v>
      </c>
      <c r="AN105">
        <v>0</v>
      </c>
      <c r="AO105">
        <f>1-AM105/AN105</f>
        <v>0</v>
      </c>
      <c r="AP105">
        <v>0</v>
      </c>
      <c r="AQ105" t="s">
        <v>422</v>
      </c>
      <c r="AR105" t="s">
        <v>422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5.9</v>
      </c>
      <c r="CZ105">
        <v>0.5</v>
      </c>
      <c r="DA105" t="s">
        <v>423</v>
      </c>
      <c r="DB105">
        <v>2</v>
      </c>
      <c r="DC105">
        <v>1758837775.1</v>
      </c>
      <c r="DD105">
        <v>422.7033333333333</v>
      </c>
      <c r="DE105">
        <v>419.981</v>
      </c>
      <c r="DF105">
        <v>23.95197777777778</v>
      </c>
      <c r="DG105">
        <v>23.66387777777778</v>
      </c>
      <c r="DH105">
        <v>424.0227777777778</v>
      </c>
      <c r="DI105">
        <v>23.62796666666667</v>
      </c>
      <c r="DJ105">
        <v>499.9764444444444</v>
      </c>
      <c r="DK105">
        <v>90.57831111111111</v>
      </c>
      <c r="DL105">
        <v>0.0675687888888889</v>
      </c>
      <c r="DM105">
        <v>30.30274444444444</v>
      </c>
      <c r="DN105">
        <v>30.00796666666666</v>
      </c>
      <c r="DO105">
        <v>999.9000000000001</v>
      </c>
      <c r="DP105">
        <v>0</v>
      </c>
      <c r="DQ105">
        <v>0</v>
      </c>
      <c r="DR105">
        <v>9993.200000000001</v>
      </c>
      <c r="DS105">
        <v>0</v>
      </c>
      <c r="DT105">
        <v>3.27856</v>
      </c>
      <c r="DU105">
        <v>2.7224</v>
      </c>
      <c r="DV105">
        <v>433.0765555555555</v>
      </c>
      <c r="DW105">
        <v>430.1604444444444</v>
      </c>
      <c r="DX105">
        <v>0.2880888888888889</v>
      </c>
      <c r="DY105">
        <v>419.981</v>
      </c>
      <c r="DZ105">
        <v>23.66387777777778</v>
      </c>
      <c r="EA105">
        <v>2.169527777777778</v>
      </c>
      <c r="EB105">
        <v>2.143432222222222</v>
      </c>
      <c r="EC105">
        <v>18.73908888888889</v>
      </c>
      <c r="ED105">
        <v>18.54566666666667</v>
      </c>
      <c r="EE105">
        <v>0.00500078</v>
      </c>
      <c r="EF105">
        <v>0</v>
      </c>
      <c r="EG105">
        <v>0</v>
      </c>
      <c r="EH105">
        <v>0</v>
      </c>
      <c r="EI105">
        <v>835.0666666666667</v>
      </c>
      <c r="EJ105">
        <v>0.00500078</v>
      </c>
      <c r="EK105">
        <v>-15.53333333333333</v>
      </c>
      <c r="EL105">
        <v>-0.8333333333333334</v>
      </c>
      <c r="EM105">
        <v>35.06911111111111</v>
      </c>
      <c r="EN105">
        <v>38.94422222222223</v>
      </c>
      <c r="EO105">
        <v>36.78444444444444</v>
      </c>
      <c r="EP105">
        <v>39.05511111111111</v>
      </c>
      <c r="EQ105">
        <v>37.45822222222223</v>
      </c>
      <c r="ER105">
        <v>0</v>
      </c>
      <c r="ES105">
        <v>0</v>
      </c>
      <c r="ET105">
        <v>0</v>
      </c>
      <c r="EU105">
        <v>1758837773.7</v>
      </c>
      <c r="EV105">
        <v>0</v>
      </c>
      <c r="EW105">
        <v>836.4680000000001</v>
      </c>
      <c r="EX105">
        <v>14.599999592855</v>
      </c>
      <c r="EY105">
        <v>6.792307688639719</v>
      </c>
      <c r="EZ105">
        <v>-18.568</v>
      </c>
      <c r="FA105">
        <v>15</v>
      </c>
      <c r="FB105">
        <v>0</v>
      </c>
      <c r="FC105" t="s">
        <v>424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2.724038780487805</v>
      </c>
      <c r="FP105">
        <v>0.1609268989547019</v>
      </c>
      <c r="FQ105">
        <v>0.08814331313112926</v>
      </c>
      <c r="FR105">
        <v>1</v>
      </c>
      <c r="FS105">
        <v>836.3382352941177</v>
      </c>
      <c r="FT105">
        <v>-1.009931426615117</v>
      </c>
      <c r="FU105">
        <v>6.545362736808514</v>
      </c>
      <c r="FV105">
        <v>0</v>
      </c>
      <c r="FW105">
        <v>0.2899719756097561</v>
      </c>
      <c r="FX105">
        <v>-0.1417310174216028</v>
      </c>
      <c r="FY105">
        <v>0.02186584434459013</v>
      </c>
      <c r="FZ105">
        <v>0</v>
      </c>
      <c r="GA105">
        <v>1</v>
      </c>
      <c r="GB105">
        <v>3</v>
      </c>
      <c r="GC105" t="s">
        <v>425</v>
      </c>
      <c r="GD105">
        <v>3.10295</v>
      </c>
      <c r="GE105">
        <v>2.72576</v>
      </c>
      <c r="GF105">
        <v>0.0887526</v>
      </c>
      <c r="GG105">
        <v>0.08814909999999999</v>
      </c>
      <c r="GH105">
        <v>0.10779</v>
      </c>
      <c r="GI105">
        <v>0.108317</v>
      </c>
      <c r="GJ105">
        <v>23816</v>
      </c>
      <c r="GK105">
        <v>21628.7</v>
      </c>
      <c r="GL105">
        <v>26698.8</v>
      </c>
      <c r="GM105">
        <v>23940.3</v>
      </c>
      <c r="GN105">
        <v>38112.4</v>
      </c>
      <c r="GO105">
        <v>31538</v>
      </c>
      <c r="GP105">
        <v>46621.9</v>
      </c>
      <c r="GQ105">
        <v>37855.7</v>
      </c>
      <c r="GR105">
        <v>1.87122</v>
      </c>
      <c r="GS105">
        <v>1.87958</v>
      </c>
      <c r="GT105">
        <v>0.0847876</v>
      </c>
      <c r="GU105">
        <v>0</v>
      </c>
      <c r="GV105">
        <v>28.6265</v>
      </c>
      <c r="GW105">
        <v>999.9</v>
      </c>
      <c r="GX105">
        <v>51.7</v>
      </c>
      <c r="GY105">
        <v>31.1</v>
      </c>
      <c r="GZ105">
        <v>25.898</v>
      </c>
      <c r="HA105">
        <v>61.3737</v>
      </c>
      <c r="HB105">
        <v>19.1466</v>
      </c>
      <c r="HC105">
        <v>1</v>
      </c>
      <c r="HD105">
        <v>0.108064</v>
      </c>
      <c r="HE105">
        <v>-1.35031</v>
      </c>
      <c r="HF105">
        <v>20.2939</v>
      </c>
      <c r="HG105">
        <v>5.22163</v>
      </c>
      <c r="HH105">
        <v>11.98</v>
      </c>
      <c r="HI105">
        <v>4.96525</v>
      </c>
      <c r="HJ105">
        <v>3.276</v>
      </c>
      <c r="HK105">
        <v>9999</v>
      </c>
      <c r="HL105">
        <v>9999</v>
      </c>
      <c r="HM105">
        <v>9999</v>
      </c>
      <c r="HN105">
        <v>8.4</v>
      </c>
      <c r="HO105">
        <v>1.86393</v>
      </c>
      <c r="HP105">
        <v>1.86005</v>
      </c>
      <c r="HQ105">
        <v>1.85837</v>
      </c>
      <c r="HR105">
        <v>1.85974</v>
      </c>
      <c r="HS105">
        <v>1.85986</v>
      </c>
      <c r="HT105">
        <v>1.85837</v>
      </c>
      <c r="HU105">
        <v>1.85743</v>
      </c>
      <c r="HV105">
        <v>1.85236</v>
      </c>
      <c r="HW105">
        <v>0</v>
      </c>
      <c r="HX105">
        <v>0</v>
      </c>
      <c r="HY105">
        <v>0</v>
      </c>
      <c r="HZ105">
        <v>0</v>
      </c>
      <c r="IA105" t="s">
        <v>426</v>
      </c>
      <c r="IB105" t="s">
        <v>427</v>
      </c>
      <c r="IC105" t="s">
        <v>428</v>
      </c>
      <c r="ID105" t="s">
        <v>428</v>
      </c>
      <c r="IE105" t="s">
        <v>428</v>
      </c>
      <c r="IF105" t="s">
        <v>428</v>
      </c>
      <c r="IG105">
        <v>0</v>
      </c>
      <c r="IH105">
        <v>100</v>
      </c>
      <c r="II105">
        <v>100</v>
      </c>
      <c r="IJ105">
        <v>-1.32</v>
      </c>
      <c r="IK105">
        <v>0.3241</v>
      </c>
      <c r="IL105">
        <v>-1.085747647868322</v>
      </c>
      <c r="IM105">
        <v>-0.001141660950335919</v>
      </c>
      <c r="IN105">
        <v>1.556549255047457E-06</v>
      </c>
      <c r="IO105">
        <v>-3.845636065895205E-10</v>
      </c>
      <c r="IP105">
        <v>0.01562767363184709</v>
      </c>
      <c r="IQ105">
        <v>0.001629169780553792</v>
      </c>
      <c r="IR105">
        <v>0.0005448488767950686</v>
      </c>
      <c r="IS105">
        <v>-2.599574200195059E-06</v>
      </c>
      <c r="IT105">
        <v>2</v>
      </c>
      <c r="IU105">
        <v>2011</v>
      </c>
      <c r="IV105">
        <v>1</v>
      </c>
      <c r="IW105">
        <v>26</v>
      </c>
      <c r="IX105">
        <v>197469.5</v>
      </c>
      <c r="IY105">
        <v>197469.7</v>
      </c>
      <c r="IZ105">
        <v>1.1438</v>
      </c>
      <c r="JA105">
        <v>2.63306</v>
      </c>
      <c r="JB105">
        <v>1.49658</v>
      </c>
      <c r="JC105">
        <v>2.35107</v>
      </c>
      <c r="JD105">
        <v>1.54907</v>
      </c>
      <c r="JE105">
        <v>2.43896</v>
      </c>
      <c r="JF105">
        <v>35.9178</v>
      </c>
      <c r="JG105">
        <v>24.2013</v>
      </c>
      <c r="JH105">
        <v>18</v>
      </c>
      <c r="JI105">
        <v>481.937</v>
      </c>
      <c r="JJ105">
        <v>502.321</v>
      </c>
      <c r="JK105">
        <v>30.6663</v>
      </c>
      <c r="JL105">
        <v>28.683</v>
      </c>
      <c r="JM105">
        <v>30.0001</v>
      </c>
      <c r="JN105">
        <v>28.9016</v>
      </c>
      <c r="JO105">
        <v>28.8978</v>
      </c>
      <c r="JP105">
        <v>23.0003</v>
      </c>
      <c r="JQ105">
        <v>11.6847</v>
      </c>
      <c r="JR105">
        <v>100</v>
      </c>
      <c r="JS105">
        <v>30.6591</v>
      </c>
      <c r="JT105">
        <v>420</v>
      </c>
      <c r="JU105">
        <v>23.662</v>
      </c>
      <c r="JV105">
        <v>101.935</v>
      </c>
      <c r="JW105">
        <v>91.3129</v>
      </c>
    </row>
    <row r="106" spans="1:283">
      <c r="A106">
        <v>88</v>
      </c>
      <c r="B106">
        <v>1758837780.1</v>
      </c>
      <c r="C106">
        <v>946.5</v>
      </c>
      <c r="D106" t="s">
        <v>606</v>
      </c>
      <c r="E106" t="s">
        <v>607</v>
      </c>
      <c r="F106">
        <v>5</v>
      </c>
      <c r="G106" t="s">
        <v>553</v>
      </c>
      <c r="H106">
        <v>1758837777.1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422</v>
      </c>
      <c r="AL106" t="s">
        <v>422</v>
      </c>
      <c r="AM106">
        <v>0</v>
      </c>
      <c r="AN106">
        <v>0</v>
      </c>
      <c r="AO106">
        <f>1-AM106/AN106</f>
        <v>0</v>
      </c>
      <c r="AP106">
        <v>0</v>
      </c>
      <c r="AQ106" t="s">
        <v>422</v>
      </c>
      <c r="AR106" t="s">
        <v>422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5.9</v>
      </c>
      <c r="CZ106">
        <v>0.5</v>
      </c>
      <c r="DA106" t="s">
        <v>423</v>
      </c>
      <c r="DB106">
        <v>2</v>
      </c>
      <c r="DC106">
        <v>1758837777.1</v>
      </c>
      <c r="DD106">
        <v>422.6961111111111</v>
      </c>
      <c r="DE106">
        <v>419.9665555555555</v>
      </c>
      <c r="DF106">
        <v>23.95563333333333</v>
      </c>
      <c r="DG106">
        <v>23.66346666666666</v>
      </c>
      <c r="DH106">
        <v>424.0156666666667</v>
      </c>
      <c r="DI106">
        <v>23.63154444444444</v>
      </c>
      <c r="DJ106">
        <v>499.9764444444445</v>
      </c>
      <c r="DK106">
        <v>90.57746666666668</v>
      </c>
      <c r="DL106">
        <v>0.06765013333333332</v>
      </c>
      <c r="DM106">
        <v>30.30188888888889</v>
      </c>
      <c r="DN106">
        <v>30.00606666666667</v>
      </c>
      <c r="DO106">
        <v>999.9000000000001</v>
      </c>
      <c r="DP106">
        <v>0</v>
      </c>
      <c r="DQ106">
        <v>0</v>
      </c>
      <c r="DR106">
        <v>9991.950000000001</v>
      </c>
      <c r="DS106">
        <v>0</v>
      </c>
      <c r="DT106">
        <v>3.27856</v>
      </c>
      <c r="DU106">
        <v>2.72967</v>
      </c>
      <c r="DV106">
        <v>433.0708888888889</v>
      </c>
      <c r="DW106">
        <v>430.1453333333333</v>
      </c>
      <c r="DX106">
        <v>0.2921587777777778</v>
      </c>
      <c r="DY106">
        <v>419.9665555555555</v>
      </c>
      <c r="DZ106">
        <v>23.66346666666666</v>
      </c>
      <c r="EA106">
        <v>2.16984</v>
      </c>
      <c r="EB106">
        <v>2.143376666666667</v>
      </c>
      <c r="EC106">
        <v>18.74138888888889</v>
      </c>
      <c r="ED106">
        <v>18.54524444444444</v>
      </c>
      <c r="EE106">
        <v>0.00500078</v>
      </c>
      <c r="EF106">
        <v>0</v>
      </c>
      <c r="EG106">
        <v>0</v>
      </c>
      <c r="EH106">
        <v>0</v>
      </c>
      <c r="EI106">
        <v>835.2888888888889</v>
      </c>
      <c r="EJ106">
        <v>0.00500078</v>
      </c>
      <c r="EK106">
        <v>-16.3</v>
      </c>
      <c r="EL106">
        <v>-0.911111111111111</v>
      </c>
      <c r="EM106">
        <v>35.09</v>
      </c>
      <c r="EN106">
        <v>39.02066666666667</v>
      </c>
      <c r="EO106">
        <v>36.95122222222222</v>
      </c>
      <c r="EP106">
        <v>39.15233333333333</v>
      </c>
      <c r="EQ106">
        <v>37.22211111111111</v>
      </c>
      <c r="ER106">
        <v>0</v>
      </c>
      <c r="ES106">
        <v>0</v>
      </c>
      <c r="ET106">
        <v>0</v>
      </c>
      <c r="EU106">
        <v>1758837775.5</v>
      </c>
      <c r="EV106">
        <v>0</v>
      </c>
      <c r="EW106">
        <v>836.3423076923076</v>
      </c>
      <c r="EX106">
        <v>7.538461262582931</v>
      </c>
      <c r="EY106">
        <v>4.150427187540708</v>
      </c>
      <c r="EZ106">
        <v>-18.72307692307692</v>
      </c>
      <c r="FA106">
        <v>15</v>
      </c>
      <c r="FB106">
        <v>0</v>
      </c>
      <c r="FC106" t="s">
        <v>424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2.733826341463415</v>
      </c>
      <c r="FP106">
        <v>0.07476982578396493</v>
      </c>
      <c r="FQ106">
        <v>0.08734296045059183</v>
      </c>
      <c r="FR106">
        <v>1</v>
      </c>
      <c r="FS106">
        <v>836.7852941176471</v>
      </c>
      <c r="FT106">
        <v>-6.048892485424661</v>
      </c>
      <c r="FU106">
        <v>6.433283506748376</v>
      </c>
      <c r="FV106">
        <v>0</v>
      </c>
      <c r="FW106">
        <v>0.2859383902439025</v>
      </c>
      <c r="FX106">
        <v>-0.0369500696864114</v>
      </c>
      <c r="FY106">
        <v>0.01774071130627483</v>
      </c>
      <c r="FZ106">
        <v>1</v>
      </c>
      <c r="GA106">
        <v>2</v>
      </c>
      <c r="GB106">
        <v>3</v>
      </c>
      <c r="GC106" t="s">
        <v>435</v>
      </c>
      <c r="GD106">
        <v>3.10306</v>
      </c>
      <c r="GE106">
        <v>2.72584</v>
      </c>
      <c r="GF106">
        <v>0.0887505</v>
      </c>
      <c r="GG106">
        <v>0.0881639</v>
      </c>
      <c r="GH106">
        <v>0.107801</v>
      </c>
      <c r="GI106">
        <v>0.108317</v>
      </c>
      <c r="GJ106">
        <v>23816.2</v>
      </c>
      <c r="GK106">
        <v>21628.3</v>
      </c>
      <c r="GL106">
        <v>26699</v>
      </c>
      <c r="GM106">
        <v>23940.2</v>
      </c>
      <c r="GN106">
        <v>38111.7</v>
      </c>
      <c r="GO106">
        <v>31537.9</v>
      </c>
      <c r="GP106">
        <v>46621.6</v>
      </c>
      <c r="GQ106">
        <v>37855.7</v>
      </c>
      <c r="GR106">
        <v>1.87127</v>
      </c>
      <c r="GS106">
        <v>1.87945</v>
      </c>
      <c r="GT106">
        <v>0.0848994</v>
      </c>
      <c r="GU106">
        <v>0</v>
      </c>
      <c r="GV106">
        <v>28.6265</v>
      </c>
      <c r="GW106">
        <v>999.9</v>
      </c>
      <c r="GX106">
        <v>51.6</v>
      </c>
      <c r="GY106">
        <v>31.1</v>
      </c>
      <c r="GZ106">
        <v>25.8469</v>
      </c>
      <c r="HA106">
        <v>61.3237</v>
      </c>
      <c r="HB106">
        <v>18.9864</v>
      </c>
      <c r="HC106">
        <v>1</v>
      </c>
      <c r="HD106">
        <v>0.107866</v>
      </c>
      <c r="HE106">
        <v>-1.34932</v>
      </c>
      <c r="HF106">
        <v>20.2939</v>
      </c>
      <c r="HG106">
        <v>5.22163</v>
      </c>
      <c r="HH106">
        <v>11.98</v>
      </c>
      <c r="HI106">
        <v>4.9653</v>
      </c>
      <c r="HJ106">
        <v>3.27598</v>
      </c>
      <c r="HK106">
        <v>9999</v>
      </c>
      <c r="HL106">
        <v>9999</v>
      </c>
      <c r="HM106">
        <v>9999</v>
      </c>
      <c r="HN106">
        <v>8.4</v>
      </c>
      <c r="HO106">
        <v>1.86393</v>
      </c>
      <c r="HP106">
        <v>1.86005</v>
      </c>
      <c r="HQ106">
        <v>1.85837</v>
      </c>
      <c r="HR106">
        <v>1.85974</v>
      </c>
      <c r="HS106">
        <v>1.85986</v>
      </c>
      <c r="HT106">
        <v>1.85837</v>
      </c>
      <c r="HU106">
        <v>1.85744</v>
      </c>
      <c r="HV106">
        <v>1.85235</v>
      </c>
      <c r="HW106">
        <v>0</v>
      </c>
      <c r="HX106">
        <v>0</v>
      </c>
      <c r="HY106">
        <v>0</v>
      </c>
      <c r="HZ106">
        <v>0</v>
      </c>
      <c r="IA106" t="s">
        <v>426</v>
      </c>
      <c r="IB106" t="s">
        <v>427</v>
      </c>
      <c r="IC106" t="s">
        <v>428</v>
      </c>
      <c r="ID106" t="s">
        <v>428</v>
      </c>
      <c r="IE106" t="s">
        <v>428</v>
      </c>
      <c r="IF106" t="s">
        <v>428</v>
      </c>
      <c r="IG106">
        <v>0</v>
      </c>
      <c r="IH106">
        <v>100</v>
      </c>
      <c r="II106">
        <v>100</v>
      </c>
      <c r="IJ106">
        <v>-1.319</v>
      </c>
      <c r="IK106">
        <v>0.3242</v>
      </c>
      <c r="IL106">
        <v>-1.085747647868322</v>
      </c>
      <c r="IM106">
        <v>-0.001141660950335919</v>
      </c>
      <c r="IN106">
        <v>1.556549255047457E-06</v>
      </c>
      <c r="IO106">
        <v>-3.845636065895205E-10</v>
      </c>
      <c r="IP106">
        <v>0.01562767363184709</v>
      </c>
      <c r="IQ106">
        <v>0.001629169780553792</v>
      </c>
      <c r="IR106">
        <v>0.0005448488767950686</v>
      </c>
      <c r="IS106">
        <v>-2.599574200195059E-06</v>
      </c>
      <c r="IT106">
        <v>2</v>
      </c>
      <c r="IU106">
        <v>2011</v>
      </c>
      <c r="IV106">
        <v>1</v>
      </c>
      <c r="IW106">
        <v>26</v>
      </c>
      <c r="IX106">
        <v>197469.6</v>
      </c>
      <c r="IY106">
        <v>197469.8</v>
      </c>
      <c r="IZ106">
        <v>1.1438</v>
      </c>
      <c r="JA106">
        <v>2.6355</v>
      </c>
      <c r="JB106">
        <v>1.49658</v>
      </c>
      <c r="JC106">
        <v>2.35107</v>
      </c>
      <c r="JD106">
        <v>1.54907</v>
      </c>
      <c r="JE106">
        <v>2.3645</v>
      </c>
      <c r="JF106">
        <v>35.9178</v>
      </c>
      <c r="JG106">
        <v>24.1926</v>
      </c>
      <c r="JH106">
        <v>18</v>
      </c>
      <c r="JI106">
        <v>481.961</v>
      </c>
      <c r="JJ106">
        <v>502.238</v>
      </c>
      <c r="JK106">
        <v>30.6621</v>
      </c>
      <c r="JL106">
        <v>28.683</v>
      </c>
      <c r="JM106">
        <v>30</v>
      </c>
      <c r="JN106">
        <v>28.901</v>
      </c>
      <c r="JO106">
        <v>28.8978</v>
      </c>
      <c r="JP106">
        <v>22.9991</v>
      </c>
      <c r="JQ106">
        <v>11.6847</v>
      </c>
      <c r="JR106">
        <v>100</v>
      </c>
      <c r="JS106">
        <v>30.6591</v>
      </c>
      <c r="JT106">
        <v>420</v>
      </c>
      <c r="JU106">
        <v>23.662</v>
      </c>
      <c r="JV106">
        <v>101.935</v>
      </c>
      <c r="JW106">
        <v>91.31270000000001</v>
      </c>
    </row>
    <row r="107" spans="1:283">
      <c r="A107">
        <v>89</v>
      </c>
      <c r="B107">
        <v>1758837782.1</v>
      </c>
      <c r="C107">
        <v>948.5</v>
      </c>
      <c r="D107" t="s">
        <v>608</v>
      </c>
      <c r="E107" t="s">
        <v>609</v>
      </c>
      <c r="F107">
        <v>5</v>
      </c>
      <c r="G107" t="s">
        <v>553</v>
      </c>
      <c r="H107">
        <v>1758837779.1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422</v>
      </c>
      <c r="AL107" t="s">
        <v>422</v>
      </c>
      <c r="AM107">
        <v>0</v>
      </c>
      <c r="AN107">
        <v>0</v>
      </c>
      <c r="AO107">
        <f>1-AM107/AN107</f>
        <v>0</v>
      </c>
      <c r="AP107">
        <v>0</v>
      </c>
      <c r="AQ107" t="s">
        <v>422</v>
      </c>
      <c r="AR107" t="s">
        <v>422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5.9</v>
      </c>
      <c r="CZ107">
        <v>0.5</v>
      </c>
      <c r="DA107" t="s">
        <v>423</v>
      </c>
      <c r="DB107">
        <v>2</v>
      </c>
      <c r="DC107">
        <v>1758837779.1</v>
      </c>
      <c r="DD107">
        <v>422.6808888888889</v>
      </c>
      <c r="DE107">
        <v>419.9681111111111</v>
      </c>
      <c r="DF107">
        <v>23.95814444444444</v>
      </c>
      <c r="DG107">
        <v>23.66273333333334</v>
      </c>
      <c r="DH107">
        <v>424.0003333333333</v>
      </c>
      <c r="DI107">
        <v>23.63398888888889</v>
      </c>
      <c r="DJ107">
        <v>499.9922222222223</v>
      </c>
      <c r="DK107">
        <v>90.57755555555555</v>
      </c>
      <c r="DL107">
        <v>0.06761841111111111</v>
      </c>
      <c r="DM107">
        <v>30.30123333333334</v>
      </c>
      <c r="DN107">
        <v>30.00661111111111</v>
      </c>
      <c r="DO107">
        <v>999.9000000000001</v>
      </c>
      <c r="DP107">
        <v>0</v>
      </c>
      <c r="DQ107">
        <v>0</v>
      </c>
      <c r="DR107">
        <v>9997.916666666666</v>
      </c>
      <c r="DS107">
        <v>0</v>
      </c>
      <c r="DT107">
        <v>3.27856</v>
      </c>
      <c r="DU107">
        <v>2.712938888888889</v>
      </c>
      <c r="DV107">
        <v>433.0564444444444</v>
      </c>
      <c r="DW107">
        <v>430.1465555555556</v>
      </c>
      <c r="DX107">
        <v>0.2954031111111111</v>
      </c>
      <c r="DY107">
        <v>419.9681111111111</v>
      </c>
      <c r="DZ107">
        <v>23.66273333333334</v>
      </c>
      <c r="EA107">
        <v>2.17007</v>
      </c>
      <c r="EB107">
        <v>2.143313333333333</v>
      </c>
      <c r="EC107">
        <v>18.74306666666667</v>
      </c>
      <c r="ED107">
        <v>18.54476666666667</v>
      </c>
      <c r="EE107">
        <v>0.00500078</v>
      </c>
      <c r="EF107">
        <v>0</v>
      </c>
      <c r="EG107">
        <v>0</v>
      </c>
      <c r="EH107">
        <v>0</v>
      </c>
      <c r="EI107">
        <v>834.4222222222222</v>
      </c>
      <c r="EJ107">
        <v>0.00500078</v>
      </c>
      <c r="EK107">
        <v>-17.83333333333333</v>
      </c>
      <c r="EL107">
        <v>-0.6111111111111112</v>
      </c>
      <c r="EM107">
        <v>35.12477777777778</v>
      </c>
      <c r="EN107">
        <v>39.083</v>
      </c>
      <c r="EO107">
        <v>36.84700000000001</v>
      </c>
      <c r="EP107">
        <v>39.20099999999999</v>
      </c>
      <c r="EQ107">
        <v>37.30544444444445</v>
      </c>
      <c r="ER107">
        <v>0</v>
      </c>
      <c r="ES107">
        <v>0</v>
      </c>
      <c r="ET107">
        <v>0</v>
      </c>
      <c r="EU107">
        <v>1758837777.3</v>
      </c>
      <c r="EV107">
        <v>0</v>
      </c>
      <c r="EW107">
        <v>835.2720000000002</v>
      </c>
      <c r="EX107">
        <v>-3.707692677874502</v>
      </c>
      <c r="EY107">
        <v>0.9384614306794623</v>
      </c>
      <c r="EZ107">
        <v>-18.916</v>
      </c>
      <c r="FA107">
        <v>15</v>
      </c>
      <c r="FB107">
        <v>0</v>
      </c>
      <c r="FC107" t="s">
        <v>424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2.720951</v>
      </c>
      <c r="FP107">
        <v>0.1077437898686628</v>
      </c>
      <c r="FQ107">
        <v>0.0874877430786736</v>
      </c>
      <c r="FR107">
        <v>1</v>
      </c>
      <c r="FS107">
        <v>836.029411764706</v>
      </c>
      <c r="FT107">
        <v>-5.365928374529687</v>
      </c>
      <c r="FU107">
        <v>6.553199910405903</v>
      </c>
      <c r="FV107">
        <v>0</v>
      </c>
      <c r="FW107">
        <v>0.283365025</v>
      </c>
      <c r="FX107">
        <v>0.04358687054408993</v>
      </c>
      <c r="FY107">
        <v>0.01437565006962729</v>
      </c>
      <c r="FZ107">
        <v>1</v>
      </c>
      <c r="GA107">
        <v>2</v>
      </c>
      <c r="GB107">
        <v>3</v>
      </c>
      <c r="GC107" t="s">
        <v>435</v>
      </c>
      <c r="GD107">
        <v>3.10332</v>
      </c>
      <c r="GE107">
        <v>2.72548</v>
      </c>
      <c r="GF107">
        <v>0.0887541</v>
      </c>
      <c r="GG107">
        <v>0.0881702</v>
      </c>
      <c r="GH107">
        <v>0.107803</v>
      </c>
      <c r="GI107">
        <v>0.108312</v>
      </c>
      <c r="GJ107">
        <v>23816.2</v>
      </c>
      <c r="GK107">
        <v>21628.1</v>
      </c>
      <c r="GL107">
        <v>26699.1</v>
      </c>
      <c r="GM107">
        <v>23940.2</v>
      </c>
      <c r="GN107">
        <v>38111.5</v>
      </c>
      <c r="GO107">
        <v>31538</v>
      </c>
      <c r="GP107">
        <v>46621.5</v>
      </c>
      <c r="GQ107">
        <v>37855.6</v>
      </c>
      <c r="GR107">
        <v>1.87173</v>
      </c>
      <c r="GS107">
        <v>1.87923</v>
      </c>
      <c r="GT107">
        <v>0.0847876</v>
      </c>
      <c r="GU107">
        <v>0</v>
      </c>
      <c r="GV107">
        <v>28.627</v>
      </c>
      <c r="GW107">
        <v>999.9</v>
      </c>
      <c r="GX107">
        <v>51.6</v>
      </c>
      <c r="GY107">
        <v>31.1</v>
      </c>
      <c r="GZ107">
        <v>25.8474</v>
      </c>
      <c r="HA107">
        <v>61.3637</v>
      </c>
      <c r="HB107">
        <v>18.8982</v>
      </c>
      <c r="HC107">
        <v>1</v>
      </c>
      <c r="HD107">
        <v>0.107795</v>
      </c>
      <c r="HE107">
        <v>-1.35848</v>
      </c>
      <c r="HF107">
        <v>20.2939</v>
      </c>
      <c r="HG107">
        <v>5.22148</v>
      </c>
      <c r="HH107">
        <v>11.98</v>
      </c>
      <c r="HI107">
        <v>4.96515</v>
      </c>
      <c r="HJ107">
        <v>3.27598</v>
      </c>
      <c r="HK107">
        <v>9999</v>
      </c>
      <c r="HL107">
        <v>9999</v>
      </c>
      <c r="HM107">
        <v>9999</v>
      </c>
      <c r="HN107">
        <v>8.4</v>
      </c>
      <c r="HO107">
        <v>1.86394</v>
      </c>
      <c r="HP107">
        <v>1.86005</v>
      </c>
      <c r="HQ107">
        <v>1.85837</v>
      </c>
      <c r="HR107">
        <v>1.85974</v>
      </c>
      <c r="HS107">
        <v>1.85986</v>
      </c>
      <c r="HT107">
        <v>1.85837</v>
      </c>
      <c r="HU107">
        <v>1.85745</v>
      </c>
      <c r="HV107">
        <v>1.85236</v>
      </c>
      <c r="HW107">
        <v>0</v>
      </c>
      <c r="HX107">
        <v>0</v>
      </c>
      <c r="HY107">
        <v>0</v>
      </c>
      <c r="HZ107">
        <v>0</v>
      </c>
      <c r="IA107" t="s">
        <v>426</v>
      </c>
      <c r="IB107" t="s">
        <v>427</v>
      </c>
      <c r="IC107" t="s">
        <v>428</v>
      </c>
      <c r="ID107" t="s">
        <v>428</v>
      </c>
      <c r="IE107" t="s">
        <v>428</v>
      </c>
      <c r="IF107" t="s">
        <v>428</v>
      </c>
      <c r="IG107">
        <v>0</v>
      </c>
      <c r="IH107">
        <v>100</v>
      </c>
      <c r="II107">
        <v>100</v>
      </c>
      <c r="IJ107">
        <v>-1.319</v>
      </c>
      <c r="IK107">
        <v>0.3242</v>
      </c>
      <c r="IL107">
        <v>-1.085747647868322</v>
      </c>
      <c r="IM107">
        <v>-0.001141660950335919</v>
      </c>
      <c r="IN107">
        <v>1.556549255047457E-06</v>
      </c>
      <c r="IO107">
        <v>-3.845636065895205E-10</v>
      </c>
      <c r="IP107">
        <v>0.01562767363184709</v>
      </c>
      <c r="IQ107">
        <v>0.001629169780553792</v>
      </c>
      <c r="IR107">
        <v>0.0005448488767950686</v>
      </c>
      <c r="IS107">
        <v>-2.599574200195059E-06</v>
      </c>
      <c r="IT107">
        <v>2</v>
      </c>
      <c r="IU107">
        <v>2011</v>
      </c>
      <c r="IV107">
        <v>1</v>
      </c>
      <c r="IW107">
        <v>26</v>
      </c>
      <c r="IX107">
        <v>197469.6</v>
      </c>
      <c r="IY107">
        <v>197469.8</v>
      </c>
      <c r="IZ107">
        <v>1.1438</v>
      </c>
      <c r="JA107">
        <v>2.62817</v>
      </c>
      <c r="JB107">
        <v>1.49658</v>
      </c>
      <c r="JC107">
        <v>2.35107</v>
      </c>
      <c r="JD107">
        <v>1.54907</v>
      </c>
      <c r="JE107">
        <v>2.43286</v>
      </c>
      <c r="JF107">
        <v>35.9178</v>
      </c>
      <c r="JG107">
        <v>24.2013</v>
      </c>
      <c r="JH107">
        <v>18</v>
      </c>
      <c r="JI107">
        <v>482.214</v>
      </c>
      <c r="JJ107">
        <v>502.087</v>
      </c>
      <c r="JK107">
        <v>30.6579</v>
      </c>
      <c r="JL107">
        <v>28.683</v>
      </c>
      <c r="JM107">
        <v>30.0001</v>
      </c>
      <c r="JN107">
        <v>28.8998</v>
      </c>
      <c r="JO107">
        <v>28.8978</v>
      </c>
      <c r="JP107">
        <v>22.9983</v>
      </c>
      <c r="JQ107">
        <v>11.6847</v>
      </c>
      <c r="JR107">
        <v>100</v>
      </c>
      <c r="JS107">
        <v>30.6513</v>
      </c>
      <c r="JT107">
        <v>420</v>
      </c>
      <c r="JU107">
        <v>23.662</v>
      </c>
      <c r="JV107">
        <v>101.935</v>
      </c>
      <c r="JW107">
        <v>91.3125</v>
      </c>
    </row>
    <row r="108" spans="1:283">
      <c r="A108">
        <v>90</v>
      </c>
      <c r="B108">
        <v>1758837784.1</v>
      </c>
      <c r="C108">
        <v>950.5</v>
      </c>
      <c r="D108" t="s">
        <v>610</v>
      </c>
      <c r="E108" t="s">
        <v>611</v>
      </c>
      <c r="F108">
        <v>5</v>
      </c>
      <c r="G108" t="s">
        <v>553</v>
      </c>
      <c r="H108">
        <v>1758837781.1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422</v>
      </c>
      <c r="AL108" t="s">
        <v>422</v>
      </c>
      <c r="AM108">
        <v>0</v>
      </c>
      <c r="AN108">
        <v>0</v>
      </c>
      <c r="AO108">
        <f>1-AM108/AN108</f>
        <v>0</v>
      </c>
      <c r="AP108">
        <v>0</v>
      </c>
      <c r="AQ108" t="s">
        <v>422</v>
      </c>
      <c r="AR108" t="s">
        <v>422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5.9</v>
      </c>
      <c r="CZ108">
        <v>0.5</v>
      </c>
      <c r="DA108" t="s">
        <v>423</v>
      </c>
      <c r="DB108">
        <v>2</v>
      </c>
      <c r="DC108">
        <v>1758837781.1</v>
      </c>
      <c r="DD108">
        <v>422.6702222222223</v>
      </c>
      <c r="DE108">
        <v>419.9932222222222</v>
      </c>
      <c r="DF108">
        <v>23.95986666666667</v>
      </c>
      <c r="DG108">
        <v>23.66151111111111</v>
      </c>
      <c r="DH108">
        <v>423.9895555555556</v>
      </c>
      <c r="DI108">
        <v>23.63566666666667</v>
      </c>
      <c r="DJ108">
        <v>500.0256666666667</v>
      </c>
      <c r="DK108">
        <v>90.57810000000001</v>
      </c>
      <c r="DL108">
        <v>0.06749151111111111</v>
      </c>
      <c r="DM108">
        <v>30.30054444444444</v>
      </c>
      <c r="DN108">
        <v>30.00852222222222</v>
      </c>
      <c r="DO108">
        <v>999.9000000000001</v>
      </c>
      <c r="DP108">
        <v>0</v>
      </c>
      <c r="DQ108">
        <v>0</v>
      </c>
      <c r="DR108">
        <v>10005.83888888889</v>
      </c>
      <c r="DS108">
        <v>0</v>
      </c>
      <c r="DT108">
        <v>3.27856</v>
      </c>
      <c r="DU108">
        <v>2.677103333333333</v>
      </c>
      <c r="DV108">
        <v>433.0462222222222</v>
      </c>
      <c r="DW108">
        <v>430.1716666666667</v>
      </c>
      <c r="DX108">
        <v>0.2983577777777777</v>
      </c>
      <c r="DY108">
        <v>419.9932222222222</v>
      </c>
      <c r="DZ108">
        <v>23.66151111111111</v>
      </c>
      <c r="EA108">
        <v>2.17024</v>
      </c>
      <c r="EB108">
        <v>2.143215555555555</v>
      </c>
      <c r="EC108">
        <v>18.74431111111111</v>
      </c>
      <c r="ED108">
        <v>18.54403333333333</v>
      </c>
      <c r="EE108">
        <v>0.00500078</v>
      </c>
      <c r="EF108">
        <v>0</v>
      </c>
      <c r="EG108">
        <v>0</v>
      </c>
      <c r="EH108">
        <v>0</v>
      </c>
      <c r="EI108">
        <v>835.6333333333333</v>
      </c>
      <c r="EJ108">
        <v>0.00500078</v>
      </c>
      <c r="EK108">
        <v>-22.94444444444444</v>
      </c>
      <c r="EL108">
        <v>-1.266666666666667</v>
      </c>
      <c r="EM108">
        <v>35.12477777777778</v>
      </c>
      <c r="EN108">
        <v>39.12466666666667</v>
      </c>
      <c r="EO108">
        <v>36.90244444444445</v>
      </c>
      <c r="EP108">
        <v>39.27733333333333</v>
      </c>
      <c r="EQ108">
        <v>37.31244444444444</v>
      </c>
      <c r="ER108">
        <v>0</v>
      </c>
      <c r="ES108">
        <v>0</v>
      </c>
      <c r="ET108">
        <v>0</v>
      </c>
      <c r="EU108">
        <v>1758837779.7</v>
      </c>
      <c r="EV108">
        <v>0</v>
      </c>
      <c r="EW108">
        <v>837.064</v>
      </c>
      <c r="EX108">
        <v>15.86923056076699</v>
      </c>
      <c r="EY108">
        <v>-19.31538469669148</v>
      </c>
      <c r="EZ108">
        <v>-21.188</v>
      </c>
      <c r="FA108">
        <v>15</v>
      </c>
      <c r="FB108">
        <v>0</v>
      </c>
      <c r="FC108" t="s">
        <v>424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2.713302195121951</v>
      </c>
      <c r="FP108">
        <v>0.009113310104531163</v>
      </c>
      <c r="FQ108">
        <v>0.08799883545549285</v>
      </c>
      <c r="FR108">
        <v>1</v>
      </c>
      <c r="FS108">
        <v>836.25</v>
      </c>
      <c r="FT108">
        <v>5.391901985296891</v>
      </c>
      <c r="FU108">
        <v>6.892888492113145</v>
      </c>
      <c r="FV108">
        <v>0</v>
      </c>
      <c r="FW108">
        <v>0.2831131951219512</v>
      </c>
      <c r="FX108">
        <v>0.1180151289198604</v>
      </c>
      <c r="FY108">
        <v>0.01331889716781406</v>
      </c>
      <c r="FZ108">
        <v>0</v>
      </c>
      <c r="GA108">
        <v>1</v>
      </c>
      <c r="GB108">
        <v>3</v>
      </c>
      <c r="GC108" t="s">
        <v>425</v>
      </c>
      <c r="GD108">
        <v>3.10318</v>
      </c>
      <c r="GE108">
        <v>2.72535</v>
      </c>
      <c r="GF108">
        <v>0.0887535</v>
      </c>
      <c r="GG108">
        <v>0.08817029999999999</v>
      </c>
      <c r="GH108">
        <v>0.107806</v>
      </c>
      <c r="GI108">
        <v>0.108308</v>
      </c>
      <c r="GJ108">
        <v>23816.1</v>
      </c>
      <c r="GK108">
        <v>21628.2</v>
      </c>
      <c r="GL108">
        <v>26698.9</v>
      </c>
      <c r="GM108">
        <v>23940.3</v>
      </c>
      <c r="GN108">
        <v>38111.5</v>
      </c>
      <c r="GO108">
        <v>31538.1</v>
      </c>
      <c r="GP108">
        <v>46621.6</v>
      </c>
      <c r="GQ108">
        <v>37855.5</v>
      </c>
      <c r="GR108">
        <v>1.8713</v>
      </c>
      <c r="GS108">
        <v>1.8792</v>
      </c>
      <c r="GT108">
        <v>0.0847504</v>
      </c>
      <c r="GU108">
        <v>0</v>
      </c>
      <c r="GV108">
        <v>28.6282</v>
      </c>
      <c r="GW108">
        <v>999.9</v>
      </c>
      <c r="GX108">
        <v>51.6</v>
      </c>
      <c r="GY108">
        <v>31.1</v>
      </c>
      <c r="GZ108">
        <v>25.8479</v>
      </c>
      <c r="HA108">
        <v>61.4637</v>
      </c>
      <c r="HB108">
        <v>19.0425</v>
      </c>
      <c r="HC108">
        <v>1</v>
      </c>
      <c r="HD108">
        <v>0.10799</v>
      </c>
      <c r="HE108">
        <v>-1.35563</v>
      </c>
      <c r="HF108">
        <v>20.2939</v>
      </c>
      <c r="HG108">
        <v>5.22163</v>
      </c>
      <c r="HH108">
        <v>11.98</v>
      </c>
      <c r="HI108">
        <v>4.9652</v>
      </c>
      <c r="HJ108">
        <v>3.276</v>
      </c>
      <c r="HK108">
        <v>9999</v>
      </c>
      <c r="HL108">
        <v>9999</v>
      </c>
      <c r="HM108">
        <v>9999</v>
      </c>
      <c r="HN108">
        <v>8.4</v>
      </c>
      <c r="HO108">
        <v>1.86393</v>
      </c>
      <c r="HP108">
        <v>1.86005</v>
      </c>
      <c r="HQ108">
        <v>1.85838</v>
      </c>
      <c r="HR108">
        <v>1.85974</v>
      </c>
      <c r="HS108">
        <v>1.85986</v>
      </c>
      <c r="HT108">
        <v>1.85837</v>
      </c>
      <c r="HU108">
        <v>1.85745</v>
      </c>
      <c r="HV108">
        <v>1.85237</v>
      </c>
      <c r="HW108">
        <v>0</v>
      </c>
      <c r="HX108">
        <v>0</v>
      </c>
      <c r="HY108">
        <v>0</v>
      </c>
      <c r="HZ108">
        <v>0</v>
      </c>
      <c r="IA108" t="s">
        <v>426</v>
      </c>
      <c r="IB108" t="s">
        <v>427</v>
      </c>
      <c r="IC108" t="s">
        <v>428</v>
      </c>
      <c r="ID108" t="s">
        <v>428</v>
      </c>
      <c r="IE108" t="s">
        <v>428</v>
      </c>
      <c r="IF108" t="s">
        <v>428</v>
      </c>
      <c r="IG108">
        <v>0</v>
      </c>
      <c r="IH108">
        <v>100</v>
      </c>
      <c r="II108">
        <v>100</v>
      </c>
      <c r="IJ108">
        <v>-1.319</v>
      </c>
      <c r="IK108">
        <v>0.3242</v>
      </c>
      <c r="IL108">
        <v>-1.085747647868322</v>
      </c>
      <c r="IM108">
        <v>-0.001141660950335919</v>
      </c>
      <c r="IN108">
        <v>1.556549255047457E-06</v>
      </c>
      <c r="IO108">
        <v>-3.845636065895205E-10</v>
      </c>
      <c r="IP108">
        <v>0.01562767363184709</v>
      </c>
      <c r="IQ108">
        <v>0.001629169780553792</v>
      </c>
      <c r="IR108">
        <v>0.0005448488767950686</v>
      </c>
      <c r="IS108">
        <v>-2.599574200195059E-06</v>
      </c>
      <c r="IT108">
        <v>2</v>
      </c>
      <c r="IU108">
        <v>2011</v>
      </c>
      <c r="IV108">
        <v>1</v>
      </c>
      <c r="IW108">
        <v>26</v>
      </c>
      <c r="IX108">
        <v>197469.6</v>
      </c>
      <c r="IY108">
        <v>197469.8</v>
      </c>
      <c r="IZ108">
        <v>1.1438</v>
      </c>
      <c r="JA108">
        <v>2.62451</v>
      </c>
      <c r="JB108">
        <v>1.49658</v>
      </c>
      <c r="JC108">
        <v>2.35107</v>
      </c>
      <c r="JD108">
        <v>1.54907</v>
      </c>
      <c r="JE108">
        <v>2.49268</v>
      </c>
      <c r="JF108">
        <v>35.9178</v>
      </c>
      <c r="JG108">
        <v>24.2013</v>
      </c>
      <c r="JH108">
        <v>18</v>
      </c>
      <c r="JI108">
        <v>481.962</v>
      </c>
      <c r="JJ108">
        <v>502.071</v>
      </c>
      <c r="JK108">
        <v>30.6549</v>
      </c>
      <c r="JL108">
        <v>28.683</v>
      </c>
      <c r="JM108">
        <v>30.0002</v>
      </c>
      <c r="JN108">
        <v>28.8992</v>
      </c>
      <c r="JO108">
        <v>28.8978</v>
      </c>
      <c r="JP108">
        <v>22.9978</v>
      </c>
      <c r="JQ108">
        <v>11.6847</v>
      </c>
      <c r="JR108">
        <v>100</v>
      </c>
      <c r="JS108">
        <v>30.6513</v>
      </c>
      <c r="JT108">
        <v>420</v>
      </c>
      <c r="JU108">
        <v>23.662</v>
      </c>
      <c r="JV108">
        <v>101.935</v>
      </c>
      <c r="JW108">
        <v>91.3126</v>
      </c>
    </row>
    <row r="109" spans="1:283">
      <c r="A109">
        <v>91</v>
      </c>
      <c r="B109">
        <v>1758838222.1</v>
      </c>
      <c r="C109">
        <v>1388.5</v>
      </c>
      <c r="D109" t="s">
        <v>612</v>
      </c>
      <c r="E109" t="s">
        <v>613</v>
      </c>
      <c r="F109">
        <v>5</v>
      </c>
      <c r="G109" t="s">
        <v>614</v>
      </c>
      <c r="H109">
        <v>1758838219.1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2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422</v>
      </c>
      <c r="AL109" t="s">
        <v>422</v>
      </c>
      <c r="AM109">
        <v>0</v>
      </c>
      <c r="AN109">
        <v>0</v>
      </c>
      <c r="AO109">
        <f>1-AM109/AN109</f>
        <v>0</v>
      </c>
      <c r="AP109">
        <v>0</v>
      </c>
      <c r="AQ109" t="s">
        <v>422</v>
      </c>
      <c r="AR109" t="s">
        <v>422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3.21</v>
      </c>
      <c r="CZ109">
        <v>0.5</v>
      </c>
      <c r="DA109" t="s">
        <v>423</v>
      </c>
      <c r="DB109">
        <v>2</v>
      </c>
      <c r="DC109">
        <v>1758838219.1</v>
      </c>
      <c r="DD109">
        <v>422.2383636363637</v>
      </c>
      <c r="DE109">
        <v>419.9761818181818</v>
      </c>
      <c r="DF109">
        <v>23.37257272727273</v>
      </c>
      <c r="DG109">
        <v>23.07875454545455</v>
      </c>
      <c r="DH109">
        <v>423.5578181818182</v>
      </c>
      <c r="DI109">
        <v>23.0615</v>
      </c>
      <c r="DJ109">
        <v>500.0411818181819</v>
      </c>
      <c r="DK109">
        <v>90.57747272727273</v>
      </c>
      <c r="DL109">
        <v>0.06685304545454546</v>
      </c>
      <c r="DM109">
        <v>29.95512727272727</v>
      </c>
      <c r="DN109">
        <v>30.00615454545455</v>
      </c>
      <c r="DO109">
        <v>999.9</v>
      </c>
      <c r="DP109">
        <v>0</v>
      </c>
      <c r="DQ109">
        <v>0</v>
      </c>
      <c r="DR109">
        <v>10007.10454545455</v>
      </c>
      <c r="DS109">
        <v>0</v>
      </c>
      <c r="DT109">
        <v>3.251101818181819</v>
      </c>
      <c r="DU109">
        <v>2.262147272727272</v>
      </c>
      <c r="DV109">
        <v>432.3432727272727</v>
      </c>
      <c r="DW109">
        <v>429.8977272727274</v>
      </c>
      <c r="DX109">
        <v>0.293836</v>
      </c>
      <c r="DY109">
        <v>419.9761818181818</v>
      </c>
      <c r="DZ109">
        <v>23.07875454545455</v>
      </c>
      <c r="EA109">
        <v>2.11703</v>
      </c>
      <c r="EB109">
        <v>2.090413636363636</v>
      </c>
      <c r="EC109">
        <v>18.3479</v>
      </c>
      <c r="ED109">
        <v>18.14632727272727</v>
      </c>
      <c r="EE109">
        <v>0.005000779999999999</v>
      </c>
      <c r="EF109">
        <v>0</v>
      </c>
      <c r="EG109">
        <v>0</v>
      </c>
      <c r="EH109">
        <v>0</v>
      </c>
      <c r="EI109">
        <v>311.2636363636364</v>
      </c>
      <c r="EJ109">
        <v>0.005000779999999999</v>
      </c>
      <c r="EK109">
        <v>-18.49090909090909</v>
      </c>
      <c r="EL109">
        <v>-0.8727272727272727</v>
      </c>
      <c r="EM109">
        <v>35.47690909090909</v>
      </c>
      <c r="EN109">
        <v>40.32363636363637</v>
      </c>
      <c r="EO109">
        <v>37.45990909090909</v>
      </c>
      <c r="EP109">
        <v>40.68718181818182</v>
      </c>
      <c r="EQ109">
        <v>37.90309090909091</v>
      </c>
      <c r="ER109">
        <v>0</v>
      </c>
      <c r="ES109">
        <v>0</v>
      </c>
      <c r="ET109">
        <v>0</v>
      </c>
      <c r="EU109">
        <v>1758838217.7</v>
      </c>
      <c r="EV109">
        <v>0</v>
      </c>
      <c r="EW109">
        <v>311.732</v>
      </c>
      <c r="EX109">
        <v>7.592308013866852</v>
      </c>
      <c r="EY109">
        <v>-1.438461263974499</v>
      </c>
      <c r="EZ109">
        <v>-16.54</v>
      </c>
      <c r="FA109">
        <v>15</v>
      </c>
      <c r="FB109">
        <v>0</v>
      </c>
      <c r="FC109" t="s">
        <v>424</v>
      </c>
      <c r="FD109">
        <v>1746989605.5</v>
      </c>
      <c r="FE109">
        <v>1746989593.5</v>
      </c>
      <c r="FF109">
        <v>0</v>
      </c>
      <c r="FG109">
        <v>-0.274</v>
      </c>
      <c r="FH109">
        <v>-0.002</v>
      </c>
      <c r="FI109">
        <v>2.549</v>
      </c>
      <c r="FJ109">
        <v>0.129</v>
      </c>
      <c r="FK109">
        <v>420</v>
      </c>
      <c r="FL109">
        <v>17</v>
      </c>
      <c r="FM109">
        <v>0.02</v>
      </c>
      <c r="FN109">
        <v>0.04</v>
      </c>
      <c r="FO109">
        <v>2.255133902439024</v>
      </c>
      <c r="FP109">
        <v>0.02167170731707934</v>
      </c>
      <c r="FQ109">
        <v>0.03133668635322244</v>
      </c>
      <c r="FR109">
        <v>1</v>
      </c>
      <c r="FS109">
        <v>311.9735294117648</v>
      </c>
      <c r="FT109">
        <v>-3.234530096436391</v>
      </c>
      <c r="FU109">
        <v>7.645733482435099</v>
      </c>
      <c r="FV109">
        <v>0</v>
      </c>
      <c r="FW109">
        <v>0.296298756097561</v>
      </c>
      <c r="FX109">
        <v>-0.008666445993031621</v>
      </c>
      <c r="FY109">
        <v>0.001961548129020238</v>
      </c>
      <c r="FZ109">
        <v>1</v>
      </c>
      <c r="GA109">
        <v>2</v>
      </c>
      <c r="GB109">
        <v>3</v>
      </c>
      <c r="GC109" t="s">
        <v>435</v>
      </c>
      <c r="GD109">
        <v>3.10305</v>
      </c>
      <c r="GE109">
        <v>2.72488</v>
      </c>
      <c r="GF109">
        <v>0.0886657</v>
      </c>
      <c r="GG109">
        <v>0.0881571</v>
      </c>
      <c r="GH109">
        <v>0.105934</v>
      </c>
      <c r="GI109">
        <v>0.10643</v>
      </c>
      <c r="GJ109">
        <v>23812.3</v>
      </c>
      <c r="GK109">
        <v>21620.4</v>
      </c>
      <c r="GL109">
        <v>26692.5</v>
      </c>
      <c r="GM109">
        <v>23931.7</v>
      </c>
      <c r="GN109">
        <v>38183.7</v>
      </c>
      <c r="GO109">
        <v>31594.2</v>
      </c>
      <c r="GP109">
        <v>46610.7</v>
      </c>
      <c r="GQ109">
        <v>37842.4</v>
      </c>
      <c r="GR109">
        <v>1.85793</v>
      </c>
      <c r="GS109">
        <v>1.8759</v>
      </c>
      <c r="GT109">
        <v>0.0847504</v>
      </c>
      <c r="GU109">
        <v>0</v>
      </c>
      <c r="GV109">
        <v>28.6208</v>
      </c>
      <c r="GW109">
        <v>999.9</v>
      </c>
      <c r="GX109">
        <v>51.4</v>
      </c>
      <c r="GY109">
        <v>31</v>
      </c>
      <c r="GZ109">
        <v>25.6028</v>
      </c>
      <c r="HA109">
        <v>61.1637</v>
      </c>
      <c r="HB109">
        <v>18.9463</v>
      </c>
      <c r="HC109">
        <v>1</v>
      </c>
      <c r="HD109">
        <v>0.114924</v>
      </c>
      <c r="HE109">
        <v>-1.22726</v>
      </c>
      <c r="HF109">
        <v>20.2952</v>
      </c>
      <c r="HG109">
        <v>5.22283</v>
      </c>
      <c r="HH109">
        <v>11.98</v>
      </c>
      <c r="HI109">
        <v>4.9657</v>
      </c>
      <c r="HJ109">
        <v>3.276</v>
      </c>
      <c r="HK109">
        <v>9999</v>
      </c>
      <c r="HL109">
        <v>9999</v>
      </c>
      <c r="HM109">
        <v>9999</v>
      </c>
      <c r="HN109">
        <v>8.5</v>
      </c>
      <c r="HO109">
        <v>1.86392</v>
      </c>
      <c r="HP109">
        <v>1.86005</v>
      </c>
      <c r="HQ109">
        <v>1.85837</v>
      </c>
      <c r="HR109">
        <v>1.85974</v>
      </c>
      <c r="HS109">
        <v>1.85988</v>
      </c>
      <c r="HT109">
        <v>1.85837</v>
      </c>
      <c r="HU109">
        <v>1.85744</v>
      </c>
      <c r="HV109">
        <v>1.85237</v>
      </c>
      <c r="HW109">
        <v>0</v>
      </c>
      <c r="HX109">
        <v>0</v>
      </c>
      <c r="HY109">
        <v>0</v>
      </c>
      <c r="HZ109">
        <v>0</v>
      </c>
      <c r="IA109" t="s">
        <v>426</v>
      </c>
      <c r="IB109" t="s">
        <v>427</v>
      </c>
      <c r="IC109" t="s">
        <v>428</v>
      </c>
      <c r="ID109" t="s">
        <v>428</v>
      </c>
      <c r="IE109" t="s">
        <v>428</v>
      </c>
      <c r="IF109" t="s">
        <v>428</v>
      </c>
      <c r="IG109">
        <v>0</v>
      </c>
      <c r="IH109">
        <v>100</v>
      </c>
      <c r="II109">
        <v>100</v>
      </c>
      <c r="IJ109">
        <v>-1.32</v>
      </c>
      <c r="IK109">
        <v>0.3111</v>
      </c>
      <c r="IL109">
        <v>-1.085747647868322</v>
      </c>
      <c r="IM109">
        <v>-0.001141660950335919</v>
      </c>
      <c r="IN109">
        <v>1.556549255047457E-06</v>
      </c>
      <c r="IO109">
        <v>-3.845636065895205E-10</v>
      </c>
      <c r="IP109">
        <v>0.01562767363184709</v>
      </c>
      <c r="IQ109">
        <v>0.001629169780553792</v>
      </c>
      <c r="IR109">
        <v>0.0005448488767950686</v>
      </c>
      <c r="IS109">
        <v>-2.599574200195059E-06</v>
      </c>
      <c r="IT109">
        <v>2</v>
      </c>
      <c r="IU109">
        <v>2011</v>
      </c>
      <c r="IV109">
        <v>1</v>
      </c>
      <c r="IW109">
        <v>26</v>
      </c>
      <c r="IX109">
        <v>197476.9</v>
      </c>
      <c r="IY109">
        <v>197477.1</v>
      </c>
      <c r="IZ109">
        <v>1.14502</v>
      </c>
      <c r="JA109">
        <v>2.63794</v>
      </c>
      <c r="JB109">
        <v>1.49658</v>
      </c>
      <c r="JC109">
        <v>2.35107</v>
      </c>
      <c r="JD109">
        <v>1.54907</v>
      </c>
      <c r="JE109">
        <v>2.39136</v>
      </c>
      <c r="JF109">
        <v>36.0816</v>
      </c>
      <c r="JG109">
        <v>24.1926</v>
      </c>
      <c r="JH109">
        <v>18</v>
      </c>
      <c r="JI109">
        <v>474.615</v>
      </c>
      <c r="JJ109">
        <v>500.221</v>
      </c>
      <c r="JK109">
        <v>30.3435</v>
      </c>
      <c r="JL109">
        <v>28.7622</v>
      </c>
      <c r="JM109">
        <v>30.0002</v>
      </c>
      <c r="JN109">
        <v>28.951</v>
      </c>
      <c r="JO109">
        <v>28.9395</v>
      </c>
      <c r="JP109">
        <v>23.0147</v>
      </c>
      <c r="JQ109">
        <v>13.292</v>
      </c>
      <c r="JR109">
        <v>100</v>
      </c>
      <c r="JS109">
        <v>30.3365</v>
      </c>
      <c r="JT109">
        <v>420</v>
      </c>
      <c r="JU109">
        <v>23.1298</v>
      </c>
      <c r="JV109">
        <v>101.911</v>
      </c>
      <c r="JW109">
        <v>91.28060000000001</v>
      </c>
    </row>
    <row r="110" spans="1:283">
      <c r="A110">
        <v>92</v>
      </c>
      <c r="B110">
        <v>1758838224.1</v>
      </c>
      <c r="C110">
        <v>1390.5</v>
      </c>
      <c r="D110" t="s">
        <v>615</v>
      </c>
      <c r="E110" t="s">
        <v>616</v>
      </c>
      <c r="F110">
        <v>5</v>
      </c>
      <c r="G110" t="s">
        <v>614</v>
      </c>
      <c r="H110">
        <v>1758838221.266667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1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422</v>
      </c>
      <c r="AL110" t="s">
        <v>422</v>
      </c>
      <c r="AM110">
        <v>0</v>
      </c>
      <c r="AN110">
        <v>0</v>
      </c>
      <c r="AO110">
        <f>1-AM110/AN110</f>
        <v>0</v>
      </c>
      <c r="AP110">
        <v>0</v>
      </c>
      <c r="AQ110" t="s">
        <v>422</v>
      </c>
      <c r="AR110" t="s">
        <v>422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3.21</v>
      </c>
      <c r="CZ110">
        <v>0.5</v>
      </c>
      <c r="DA110" t="s">
        <v>423</v>
      </c>
      <c r="DB110">
        <v>2</v>
      </c>
      <c r="DC110">
        <v>1758838221.266667</v>
      </c>
      <c r="DD110">
        <v>422.238111111111</v>
      </c>
      <c r="DE110">
        <v>420.0147777777778</v>
      </c>
      <c r="DF110">
        <v>23.37078888888889</v>
      </c>
      <c r="DG110">
        <v>23.07738888888889</v>
      </c>
      <c r="DH110">
        <v>423.5575555555556</v>
      </c>
      <c r="DI110">
        <v>23.05975555555555</v>
      </c>
      <c r="DJ110">
        <v>500.0443333333334</v>
      </c>
      <c r="DK110">
        <v>90.57752222222223</v>
      </c>
      <c r="DL110">
        <v>0.06685547777777777</v>
      </c>
      <c r="DM110">
        <v>29.95532222222222</v>
      </c>
      <c r="DN110">
        <v>30.0043</v>
      </c>
      <c r="DO110">
        <v>999.9000000000001</v>
      </c>
      <c r="DP110">
        <v>0</v>
      </c>
      <c r="DQ110">
        <v>0</v>
      </c>
      <c r="DR110">
        <v>9998.885555555556</v>
      </c>
      <c r="DS110">
        <v>0</v>
      </c>
      <c r="DT110">
        <v>3.246854444444444</v>
      </c>
      <c r="DU110">
        <v>2.22329</v>
      </c>
      <c r="DV110">
        <v>432.3422222222223</v>
      </c>
      <c r="DW110">
        <v>429.9366666666667</v>
      </c>
      <c r="DX110">
        <v>0.2934054444444445</v>
      </c>
      <c r="DY110">
        <v>420.0147777777778</v>
      </c>
      <c r="DZ110">
        <v>23.07738888888889</v>
      </c>
      <c r="EA110">
        <v>2.116868888888889</v>
      </c>
      <c r="EB110">
        <v>2.090292222222223</v>
      </c>
      <c r="EC110">
        <v>18.34670000000001</v>
      </c>
      <c r="ED110">
        <v>18.14540000000001</v>
      </c>
      <c r="EE110">
        <v>0.00500078</v>
      </c>
      <c r="EF110">
        <v>0</v>
      </c>
      <c r="EG110">
        <v>0</v>
      </c>
      <c r="EH110">
        <v>0</v>
      </c>
      <c r="EI110">
        <v>313.7888888888889</v>
      </c>
      <c r="EJ110">
        <v>0.00500078</v>
      </c>
      <c r="EK110">
        <v>-19.11111111111111</v>
      </c>
      <c r="EL110">
        <v>-0.6</v>
      </c>
      <c r="EM110">
        <v>35.47866666666667</v>
      </c>
      <c r="EN110">
        <v>40.33988888888889</v>
      </c>
      <c r="EO110">
        <v>37.47200000000001</v>
      </c>
      <c r="EP110">
        <v>40.70111111111111</v>
      </c>
      <c r="EQ110">
        <v>38.03422222222222</v>
      </c>
      <c r="ER110">
        <v>0</v>
      </c>
      <c r="ES110">
        <v>0</v>
      </c>
      <c r="ET110">
        <v>0</v>
      </c>
      <c r="EU110">
        <v>1758838219.5</v>
      </c>
      <c r="EV110">
        <v>0</v>
      </c>
      <c r="EW110">
        <v>311.6615384615385</v>
      </c>
      <c r="EX110">
        <v>-2.140170618637193</v>
      </c>
      <c r="EY110">
        <v>1.654701114299294</v>
      </c>
      <c r="EZ110">
        <v>-16.7</v>
      </c>
      <c r="FA110">
        <v>15</v>
      </c>
      <c r="FB110">
        <v>0</v>
      </c>
      <c r="FC110" t="s">
        <v>424</v>
      </c>
      <c r="FD110">
        <v>1746989605.5</v>
      </c>
      <c r="FE110">
        <v>1746989593.5</v>
      </c>
      <c r="FF110">
        <v>0</v>
      </c>
      <c r="FG110">
        <v>-0.274</v>
      </c>
      <c r="FH110">
        <v>-0.002</v>
      </c>
      <c r="FI110">
        <v>2.549</v>
      </c>
      <c r="FJ110">
        <v>0.129</v>
      </c>
      <c r="FK110">
        <v>420</v>
      </c>
      <c r="FL110">
        <v>17</v>
      </c>
      <c r="FM110">
        <v>0.02</v>
      </c>
      <c r="FN110">
        <v>0.04</v>
      </c>
      <c r="FO110">
        <v>2.24905275</v>
      </c>
      <c r="FP110">
        <v>-0.05791485928706008</v>
      </c>
      <c r="FQ110">
        <v>0.03695022246127211</v>
      </c>
      <c r="FR110">
        <v>1</v>
      </c>
      <c r="FS110">
        <v>311.9294117647059</v>
      </c>
      <c r="FT110">
        <v>-0.9564551997280288</v>
      </c>
      <c r="FU110">
        <v>7.67867671702407</v>
      </c>
      <c r="FV110">
        <v>1</v>
      </c>
      <c r="FW110">
        <v>0.295982825</v>
      </c>
      <c r="FX110">
        <v>-0.01097478799249611</v>
      </c>
      <c r="FY110">
        <v>0.002088809061253559</v>
      </c>
      <c r="FZ110">
        <v>1</v>
      </c>
      <c r="GA110">
        <v>3</v>
      </c>
      <c r="GB110">
        <v>3</v>
      </c>
      <c r="GC110" t="s">
        <v>444</v>
      </c>
      <c r="GD110">
        <v>3.10292</v>
      </c>
      <c r="GE110">
        <v>2.72517</v>
      </c>
      <c r="GF110">
        <v>0.08866830000000001</v>
      </c>
      <c r="GG110">
        <v>0.0881507</v>
      </c>
      <c r="GH110">
        <v>0.105931</v>
      </c>
      <c r="GI110">
        <v>0.106434</v>
      </c>
      <c r="GJ110">
        <v>23812.2</v>
      </c>
      <c r="GK110">
        <v>21620.6</v>
      </c>
      <c r="GL110">
        <v>26692.5</v>
      </c>
      <c r="GM110">
        <v>23931.7</v>
      </c>
      <c r="GN110">
        <v>38183.8</v>
      </c>
      <c r="GO110">
        <v>31594.2</v>
      </c>
      <c r="GP110">
        <v>46610.7</v>
      </c>
      <c r="GQ110">
        <v>37842.6</v>
      </c>
      <c r="GR110">
        <v>1.85775</v>
      </c>
      <c r="GS110">
        <v>1.87623</v>
      </c>
      <c r="GT110">
        <v>0.0846758</v>
      </c>
      <c r="GU110">
        <v>0</v>
      </c>
      <c r="GV110">
        <v>28.6216</v>
      </c>
      <c r="GW110">
        <v>999.9</v>
      </c>
      <c r="GX110">
        <v>51.5</v>
      </c>
      <c r="GY110">
        <v>31.1</v>
      </c>
      <c r="GZ110">
        <v>25.7975</v>
      </c>
      <c r="HA110">
        <v>61.3237</v>
      </c>
      <c r="HB110">
        <v>18.9183</v>
      </c>
      <c r="HC110">
        <v>1</v>
      </c>
      <c r="HD110">
        <v>0.115015</v>
      </c>
      <c r="HE110">
        <v>-1.22321</v>
      </c>
      <c r="HF110">
        <v>20.2952</v>
      </c>
      <c r="HG110">
        <v>5.22283</v>
      </c>
      <c r="HH110">
        <v>11.98</v>
      </c>
      <c r="HI110">
        <v>4.96565</v>
      </c>
      <c r="HJ110">
        <v>3.276</v>
      </c>
      <c r="HK110">
        <v>9999</v>
      </c>
      <c r="HL110">
        <v>9999</v>
      </c>
      <c r="HM110">
        <v>9999</v>
      </c>
      <c r="HN110">
        <v>8.5</v>
      </c>
      <c r="HO110">
        <v>1.86396</v>
      </c>
      <c r="HP110">
        <v>1.86006</v>
      </c>
      <c r="HQ110">
        <v>1.85837</v>
      </c>
      <c r="HR110">
        <v>1.85974</v>
      </c>
      <c r="HS110">
        <v>1.85988</v>
      </c>
      <c r="HT110">
        <v>1.85837</v>
      </c>
      <c r="HU110">
        <v>1.85745</v>
      </c>
      <c r="HV110">
        <v>1.85239</v>
      </c>
      <c r="HW110">
        <v>0</v>
      </c>
      <c r="HX110">
        <v>0</v>
      </c>
      <c r="HY110">
        <v>0</v>
      </c>
      <c r="HZ110">
        <v>0</v>
      </c>
      <c r="IA110" t="s">
        <v>426</v>
      </c>
      <c r="IB110" t="s">
        <v>427</v>
      </c>
      <c r="IC110" t="s">
        <v>428</v>
      </c>
      <c r="ID110" t="s">
        <v>428</v>
      </c>
      <c r="IE110" t="s">
        <v>428</v>
      </c>
      <c r="IF110" t="s">
        <v>428</v>
      </c>
      <c r="IG110">
        <v>0</v>
      </c>
      <c r="IH110">
        <v>100</v>
      </c>
      <c r="II110">
        <v>100</v>
      </c>
      <c r="IJ110">
        <v>-1.319</v>
      </c>
      <c r="IK110">
        <v>0.311</v>
      </c>
      <c r="IL110">
        <v>-1.085747647868322</v>
      </c>
      <c r="IM110">
        <v>-0.001141660950335919</v>
      </c>
      <c r="IN110">
        <v>1.556549255047457E-06</v>
      </c>
      <c r="IO110">
        <v>-3.845636065895205E-10</v>
      </c>
      <c r="IP110">
        <v>0.01562767363184709</v>
      </c>
      <c r="IQ110">
        <v>0.001629169780553792</v>
      </c>
      <c r="IR110">
        <v>0.0005448488767950686</v>
      </c>
      <c r="IS110">
        <v>-2.599574200195059E-06</v>
      </c>
      <c r="IT110">
        <v>2</v>
      </c>
      <c r="IU110">
        <v>2011</v>
      </c>
      <c r="IV110">
        <v>1</v>
      </c>
      <c r="IW110">
        <v>26</v>
      </c>
      <c r="IX110">
        <v>197477</v>
      </c>
      <c r="IY110">
        <v>197477.2</v>
      </c>
      <c r="IZ110">
        <v>1.14502</v>
      </c>
      <c r="JA110">
        <v>2.63306</v>
      </c>
      <c r="JB110">
        <v>1.49658</v>
      </c>
      <c r="JC110">
        <v>2.35107</v>
      </c>
      <c r="JD110">
        <v>1.54907</v>
      </c>
      <c r="JE110">
        <v>2.44019</v>
      </c>
      <c r="JF110">
        <v>36.0816</v>
      </c>
      <c r="JG110">
        <v>24.1926</v>
      </c>
      <c r="JH110">
        <v>18</v>
      </c>
      <c r="JI110">
        <v>474.515</v>
      </c>
      <c r="JJ110">
        <v>500.438</v>
      </c>
      <c r="JK110">
        <v>30.341</v>
      </c>
      <c r="JL110">
        <v>28.7634</v>
      </c>
      <c r="JM110">
        <v>30.0003</v>
      </c>
      <c r="JN110">
        <v>28.951</v>
      </c>
      <c r="JO110">
        <v>28.9395</v>
      </c>
      <c r="JP110">
        <v>23.0181</v>
      </c>
      <c r="JQ110">
        <v>13.292</v>
      </c>
      <c r="JR110">
        <v>100</v>
      </c>
      <c r="JS110">
        <v>30.3365</v>
      </c>
      <c r="JT110">
        <v>420</v>
      </c>
      <c r="JU110">
        <v>23.1327</v>
      </c>
      <c r="JV110">
        <v>101.911</v>
      </c>
      <c r="JW110">
        <v>91.2809</v>
      </c>
    </row>
    <row r="111" spans="1:283">
      <c r="A111">
        <v>93</v>
      </c>
      <c r="B111">
        <v>1758838226.1</v>
      </c>
      <c r="C111">
        <v>1392.5</v>
      </c>
      <c r="D111" t="s">
        <v>617</v>
      </c>
      <c r="E111" t="s">
        <v>618</v>
      </c>
      <c r="F111">
        <v>5</v>
      </c>
      <c r="G111" t="s">
        <v>614</v>
      </c>
      <c r="H111">
        <v>1758838223.4125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1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422</v>
      </c>
      <c r="AL111" t="s">
        <v>422</v>
      </c>
      <c r="AM111">
        <v>0</v>
      </c>
      <c r="AN111">
        <v>0</v>
      </c>
      <c r="AO111">
        <f>1-AM111/AN111</f>
        <v>0</v>
      </c>
      <c r="AP111">
        <v>0</v>
      </c>
      <c r="AQ111" t="s">
        <v>422</v>
      </c>
      <c r="AR111" t="s">
        <v>422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3.21</v>
      </c>
      <c r="CZ111">
        <v>0.5</v>
      </c>
      <c r="DA111" t="s">
        <v>423</v>
      </c>
      <c r="DB111">
        <v>2</v>
      </c>
      <c r="DC111">
        <v>1758838223.4125</v>
      </c>
      <c r="DD111">
        <v>422.238875</v>
      </c>
      <c r="DE111">
        <v>420.012875</v>
      </c>
      <c r="DF111">
        <v>23.36975</v>
      </c>
      <c r="DG111">
        <v>23.07645</v>
      </c>
      <c r="DH111">
        <v>423.558125</v>
      </c>
      <c r="DI111">
        <v>23.0587375</v>
      </c>
      <c r="DJ111">
        <v>499.973</v>
      </c>
      <c r="DK111">
        <v>90.5775625</v>
      </c>
      <c r="DL111">
        <v>0.0669832125</v>
      </c>
      <c r="DM111">
        <v>29.9554625</v>
      </c>
      <c r="DN111">
        <v>30.00195</v>
      </c>
      <c r="DO111">
        <v>999.9</v>
      </c>
      <c r="DP111">
        <v>0</v>
      </c>
      <c r="DQ111">
        <v>0</v>
      </c>
      <c r="DR111">
        <v>9998.508750000001</v>
      </c>
      <c r="DS111">
        <v>0</v>
      </c>
      <c r="DT111">
        <v>3.24611625</v>
      </c>
      <c r="DU111">
        <v>2.22586875</v>
      </c>
      <c r="DV111">
        <v>432.342625</v>
      </c>
      <c r="DW111">
        <v>429.934375</v>
      </c>
      <c r="DX111">
        <v>0.293292125</v>
      </c>
      <c r="DY111">
        <v>420.012875</v>
      </c>
      <c r="DZ111">
        <v>23.07645</v>
      </c>
      <c r="EA111">
        <v>2.116775</v>
      </c>
      <c r="EB111">
        <v>2.09020875</v>
      </c>
      <c r="EC111">
        <v>18.3459875</v>
      </c>
      <c r="ED111">
        <v>18.1447625</v>
      </c>
      <c r="EE111">
        <v>0.00500078</v>
      </c>
      <c r="EF111">
        <v>0</v>
      </c>
      <c r="EG111">
        <v>0</v>
      </c>
      <c r="EH111">
        <v>0</v>
      </c>
      <c r="EI111">
        <v>312.5625</v>
      </c>
      <c r="EJ111">
        <v>0.00500078</v>
      </c>
      <c r="EK111">
        <v>-17.6125</v>
      </c>
      <c r="EL111">
        <v>-0.08750000000000005</v>
      </c>
      <c r="EM111">
        <v>35.48399999999999</v>
      </c>
      <c r="EN111">
        <v>40.35899999999999</v>
      </c>
      <c r="EO111">
        <v>37.48425</v>
      </c>
      <c r="EP111">
        <v>40.733875</v>
      </c>
      <c r="EQ111">
        <v>37.9605</v>
      </c>
      <c r="ER111">
        <v>0</v>
      </c>
      <c r="ES111">
        <v>0</v>
      </c>
      <c r="ET111">
        <v>0</v>
      </c>
      <c r="EU111">
        <v>1758838221.3</v>
      </c>
      <c r="EV111">
        <v>0</v>
      </c>
      <c r="EW111">
        <v>310.924</v>
      </c>
      <c r="EX111">
        <v>-11.79230720016362</v>
      </c>
      <c r="EY111">
        <v>-5.746153895506977</v>
      </c>
      <c r="EZ111">
        <v>-15.168</v>
      </c>
      <c r="FA111">
        <v>15</v>
      </c>
      <c r="FB111">
        <v>0</v>
      </c>
      <c r="FC111" t="s">
        <v>424</v>
      </c>
      <c r="FD111">
        <v>1746989605.5</v>
      </c>
      <c r="FE111">
        <v>1746989593.5</v>
      </c>
      <c r="FF111">
        <v>0</v>
      </c>
      <c r="FG111">
        <v>-0.274</v>
      </c>
      <c r="FH111">
        <v>-0.002</v>
      </c>
      <c r="FI111">
        <v>2.549</v>
      </c>
      <c r="FJ111">
        <v>0.129</v>
      </c>
      <c r="FK111">
        <v>420</v>
      </c>
      <c r="FL111">
        <v>17</v>
      </c>
      <c r="FM111">
        <v>0.02</v>
      </c>
      <c r="FN111">
        <v>0.04</v>
      </c>
      <c r="FO111">
        <v>2.24989243902439</v>
      </c>
      <c r="FP111">
        <v>-0.008400627177697568</v>
      </c>
      <c r="FQ111">
        <v>0.03781313991390716</v>
      </c>
      <c r="FR111">
        <v>1</v>
      </c>
      <c r="FS111">
        <v>311.5205882352942</v>
      </c>
      <c r="FT111">
        <v>0.1145915322601412</v>
      </c>
      <c r="FU111">
        <v>7.328099802322755</v>
      </c>
      <c r="FV111">
        <v>1</v>
      </c>
      <c r="FW111">
        <v>0.2954759268292683</v>
      </c>
      <c r="FX111">
        <v>-0.01430811846689862</v>
      </c>
      <c r="FY111">
        <v>0.002287344518402409</v>
      </c>
      <c r="FZ111">
        <v>1</v>
      </c>
      <c r="GA111">
        <v>3</v>
      </c>
      <c r="GB111">
        <v>3</v>
      </c>
      <c r="GC111" t="s">
        <v>444</v>
      </c>
      <c r="GD111">
        <v>3.10289</v>
      </c>
      <c r="GE111">
        <v>2.72529</v>
      </c>
      <c r="GF111">
        <v>0.0886691</v>
      </c>
      <c r="GG111">
        <v>0.0881422</v>
      </c>
      <c r="GH111">
        <v>0.105929</v>
      </c>
      <c r="GI111">
        <v>0.106431</v>
      </c>
      <c r="GJ111">
        <v>23812.3</v>
      </c>
      <c r="GK111">
        <v>21620.7</v>
      </c>
      <c r="GL111">
        <v>26692.5</v>
      </c>
      <c r="GM111">
        <v>23931.6</v>
      </c>
      <c r="GN111">
        <v>38184</v>
      </c>
      <c r="GO111">
        <v>31594.4</v>
      </c>
      <c r="GP111">
        <v>46610.8</v>
      </c>
      <c r="GQ111">
        <v>37842.7</v>
      </c>
      <c r="GR111">
        <v>1.8579</v>
      </c>
      <c r="GS111">
        <v>1.87605</v>
      </c>
      <c r="GT111">
        <v>0.08463859999999999</v>
      </c>
      <c r="GU111">
        <v>0</v>
      </c>
      <c r="GV111">
        <v>28.6221</v>
      </c>
      <c r="GW111">
        <v>999.9</v>
      </c>
      <c r="GX111">
        <v>51.4</v>
      </c>
      <c r="GY111">
        <v>31.1</v>
      </c>
      <c r="GZ111">
        <v>25.7454</v>
      </c>
      <c r="HA111">
        <v>61.0037</v>
      </c>
      <c r="HB111">
        <v>19.0224</v>
      </c>
      <c r="HC111">
        <v>1</v>
      </c>
      <c r="HD111">
        <v>0.115142</v>
      </c>
      <c r="HE111">
        <v>-1.21969</v>
      </c>
      <c r="HF111">
        <v>20.2952</v>
      </c>
      <c r="HG111">
        <v>5.22253</v>
      </c>
      <c r="HH111">
        <v>11.98</v>
      </c>
      <c r="HI111">
        <v>4.96565</v>
      </c>
      <c r="HJ111">
        <v>3.276</v>
      </c>
      <c r="HK111">
        <v>9999</v>
      </c>
      <c r="HL111">
        <v>9999</v>
      </c>
      <c r="HM111">
        <v>9999</v>
      </c>
      <c r="HN111">
        <v>8.5</v>
      </c>
      <c r="HO111">
        <v>1.86395</v>
      </c>
      <c r="HP111">
        <v>1.86005</v>
      </c>
      <c r="HQ111">
        <v>1.85837</v>
      </c>
      <c r="HR111">
        <v>1.85974</v>
      </c>
      <c r="HS111">
        <v>1.85988</v>
      </c>
      <c r="HT111">
        <v>1.85837</v>
      </c>
      <c r="HU111">
        <v>1.85745</v>
      </c>
      <c r="HV111">
        <v>1.8524</v>
      </c>
      <c r="HW111">
        <v>0</v>
      </c>
      <c r="HX111">
        <v>0</v>
      </c>
      <c r="HY111">
        <v>0</v>
      </c>
      <c r="HZ111">
        <v>0</v>
      </c>
      <c r="IA111" t="s">
        <v>426</v>
      </c>
      <c r="IB111" t="s">
        <v>427</v>
      </c>
      <c r="IC111" t="s">
        <v>428</v>
      </c>
      <c r="ID111" t="s">
        <v>428</v>
      </c>
      <c r="IE111" t="s">
        <v>428</v>
      </c>
      <c r="IF111" t="s">
        <v>428</v>
      </c>
      <c r="IG111">
        <v>0</v>
      </c>
      <c r="IH111">
        <v>100</v>
      </c>
      <c r="II111">
        <v>100</v>
      </c>
      <c r="IJ111">
        <v>-1.32</v>
      </c>
      <c r="IK111">
        <v>0.311</v>
      </c>
      <c r="IL111">
        <v>-1.085747647868322</v>
      </c>
      <c r="IM111">
        <v>-0.001141660950335919</v>
      </c>
      <c r="IN111">
        <v>1.556549255047457E-06</v>
      </c>
      <c r="IO111">
        <v>-3.845636065895205E-10</v>
      </c>
      <c r="IP111">
        <v>0.01562767363184709</v>
      </c>
      <c r="IQ111">
        <v>0.001629169780553792</v>
      </c>
      <c r="IR111">
        <v>0.0005448488767950686</v>
      </c>
      <c r="IS111">
        <v>-2.599574200195059E-06</v>
      </c>
      <c r="IT111">
        <v>2</v>
      </c>
      <c r="IU111">
        <v>2011</v>
      </c>
      <c r="IV111">
        <v>1</v>
      </c>
      <c r="IW111">
        <v>26</v>
      </c>
      <c r="IX111">
        <v>197477</v>
      </c>
      <c r="IY111">
        <v>197477.2</v>
      </c>
      <c r="IZ111">
        <v>1.14502</v>
      </c>
      <c r="JA111">
        <v>2.62573</v>
      </c>
      <c r="JB111">
        <v>1.49658</v>
      </c>
      <c r="JC111">
        <v>2.35107</v>
      </c>
      <c r="JD111">
        <v>1.54907</v>
      </c>
      <c r="JE111">
        <v>2.4646</v>
      </c>
      <c r="JF111">
        <v>36.0816</v>
      </c>
      <c r="JG111">
        <v>24.2013</v>
      </c>
      <c r="JH111">
        <v>18</v>
      </c>
      <c r="JI111">
        <v>474.601</v>
      </c>
      <c r="JJ111">
        <v>500.321</v>
      </c>
      <c r="JK111">
        <v>30.3384</v>
      </c>
      <c r="JL111">
        <v>28.764</v>
      </c>
      <c r="JM111">
        <v>30.0003</v>
      </c>
      <c r="JN111">
        <v>28.951</v>
      </c>
      <c r="JO111">
        <v>28.9395</v>
      </c>
      <c r="JP111">
        <v>23.0173</v>
      </c>
      <c r="JQ111">
        <v>13.292</v>
      </c>
      <c r="JR111">
        <v>100</v>
      </c>
      <c r="JS111">
        <v>30.3365</v>
      </c>
      <c r="JT111">
        <v>420</v>
      </c>
      <c r="JU111">
        <v>23.1388</v>
      </c>
      <c r="JV111">
        <v>101.911</v>
      </c>
      <c r="JW111">
        <v>91.2808</v>
      </c>
    </row>
    <row r="112" spans="1:283">
      <c r="A112">
        <v>94</v>
      </c>
      <c r="B112">
        <v>1758838228.1</v>
      </c>
      <c r="C112">
        <v>1394.5</v>
      </c>
      <c r="D112" t="s">
        <v>619</v>
      </c>
      <c r="E112" t="s">
        <v>620</v>
      </c>
      <c r="F112">
        <v>5</v>
      </c>
      <c r="G112" t="s">
        <v>614</v>
      </c>
      <c r="H112">
        <v>1758838225.1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1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422</v>
      </c>
      <c r="AL112" t="s">
        <v>422</v>
      </c>
      <c r="AM112">
        <v>0</v>
      </c>
      <c r="AN112">
        <v>0</v>
      </c>
      <c r="AO112">
        <f>1-AM112/AN112</f>
        <v>0</v>
      </c>
      <c r="AP112">
        <v>0</v>
      </c>
      <c r="AQ112" t="s">
        <v>422</v>
      </c>
      <c r="AR112" t="s">
        <v>422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3.21</v>
      </c>
      <c r="CZ112">
        <v>0.5</v>
      </c>
      <c r="DA112" t="s">
        <v>423</v>
      </c>
      <c r="DB112">
        <v>2</v>
      </c>
      <c r="DC112">
        <v>1758838225.1</v>
      </c>
      <c r="DD112">
        <v>422.2415555555556</v>
      </c>
      <c r="DE112">
        <v>419.9884444444444</v>
      </c>
      <c r="DF112">
        <v>23.36935555555555</v>
      </c>
      <c r="DG112">
        <v>23.07645555555555</v>
      </c>
      <c r="DH112">
        <v>423.5607777777778</v>
      </c>
      <c r="DI112">
        <v>23.05833333333333</v>
      </c>
      <c r="DJ112">
        <v>499.9897777777777</v>
      </c>
      <c r="DK112">
        <v>90.57733333333333</v>
      </c>
      <c r="DL112">
        <v>0.06705094444444443</v>
      </c>
      <c r="DM112">
        <v>29.9555</v>
      </c>
      <c r="DN112">
        <v>30.0001</v>
      </c>
      <c r="DO112">
        <v>999.9000000000001</v>
      </c>
      <c r="DP112">
        <v>0</v>
      </c>
      <c r="DQ112">
        <v>0</v>
      </c>
      <c r="DR112">
        <v>9999.363333333335</v>
      </c>
      <c r="DS112">
        <v>0</v>
      </c>
      <c r="DT112">
        <v>3.241117777777778</v>
      </c>
      <c r="DU112">
        <v>2.253113333333333</v>
      </c>
      <c r="DV112">
        <v>432.3451111111111</v>
      </c>
      <c r="DW112">
        <v>429.9092222222222</v>
      </c>
      <c r="DX112">
        <v>0.2928902222222222</v>
      </c>
      <c r="DY112">
        <v>419.9884444444444</v>
      </c>
      <c r="DZ112">
        <v>23.07645555555555</v>
      </c>
      <c r="EA112">
        <v>2.116733333333334</v>
      </c>
      <c r="EB112">
        <v>2.090203333333333</v>
      </c>
      <c r="EC112">
        <v>18.34566666666667</v>
      </c>
      <c r="ED112">
        <v>18.14472222222222</v>
      </c>
      <c r="EE112">
        <v>0.00500078</v>
      </c>
      <c r="EF112">
        <v>0</v>
      </c>
      <c r="EG112">
        <v>0</v>
      </c>
      <c r="EH112">
        <v>0</v>
      </c>
      <c r="EI112">
        <v>313.2444444444445</v>
      </c>
      <c r="EJ112">
        <v>0.00500078</v>
      </c>
      <c r="EK112">
        <v>-15.43333333333333</v>
      </c>
      <c r="EL112">
        <v>0.01111111111111104</v>
      </c>
      <c r="EM112">
        <v>35.52744444444445</v>
      </c>
      <c r="EN112">
        <v>40.40244444444445</v>
      </c>
      <c r="EO112">
        <v>37.486</v>
      </c>
      <c r="EP112">
        <v>40.77744444444444</v>
      </c>
      <c r="EQ112">
        <v>37.90933333333333</v>
      </c>
      <c r="ER112">
        <v>0</v>
      </c>
      <c r="ES112">
        <v>0</v>
      </c>
      <c r="ET112">
        <v>0</v>
      </c>
      <c r="EU112">
        <v>1758838223.7</v>
      </c>
      <c r="EV112">
        <v>0</v>
      </c>
      <c r="EW112">
        <v>311.8</v>
      </c>
      <c r="EX112">
        <v>-21.03846100660432</v>
      </c>
      <c r="EY112">
        <v>7.146153651750995</v>
      </c>
      <c r="EZ112">
        <v>-15.752</v>
      </c>
      <c r="FA112">
        <v>15</v>
      </c>
      <c r="FB112">
        <v>0</v>
      </c>
      <c r="FC112" t="s">
        <v>424</v>
      </c>
      <c r="FD112">
        <v>1746989605.5</v>
      </c>
      <c r="FE112">
        <v>1746989593.5</v>
      </c>
      <c r="FF112">
        <v>0</v>
      </c>
      <c r="FG112">
        <v>-0.274</v>
      </c>
      <c r="FH112">
        <v>-0.002</v>
      </c>
      <c r="FI112">
        <v>2.549</v>
      </c>
      <c r="FJ112">
        <v>0.129</v>
      </c>
      <c r="FK112">
        <v>420</v>
      </c>
      <c r="FL112">
        <v>17</v>
      </c>
      <c r="FM112">
        <v>0.02</v>
      </c>
      <c r="FN112">
        <v>0.04</v>
      </c>
      <c r="FO112">
        <v>2.25206175</v>
      </c>
      <c r="FP112">
        <v>0.0750735084427771</v>
      </c>
      <c r="FQ112">
        <v>0.03979102159328783</v>
      </c>
      <c r="FR112">
        <v>1</v>
      </c>
      <c r="FS112">
        <v>311.264705882353</v>
      </c>
      <c r="FT112">
        <v>-9.818181497446941</v>
      </c>
      <c r="FU112">
        <v>8.089858660618797</v>
      </c>
      <c r="FV112">
        <v>0</v>
      </c>
      <c r="FW112">
        <v>0.295168825</v>
      </c>
      <c r="FX112">
        <v>-0.01651045778611752</v>
      </c>
      <c r="FY112">
        <v>0.002380189098448901</v>
      </c>
      <c r="FZ112">
        <v>1</v>
      </c>
      <c r="GA112">
        <v>2</v>
      </c>
      <c r="GB112">
        <v>3</v>
      </c>
      <c r="GC112" t="s">
        <v>435</v>
      </c>
      <c r="GD112">
        <v>3.10294</v>
      </c>
      <c r="GE112">
        <v>2.72506</v>
      </c>
      <c r="GF112">
        <v>0.08866309999999999</v>
      </c>
      <c r="GG112">
        <v>0.0881416</v>
      </c>
      <c r="GH112">
        <v>0.105926</v>
      </c>
      <c r="GI112">
        <v>0.106428</v>
      </c>
      <c r="GJ112">
        <v>23812.2</v>
      </c>
      <c r="GK112">
        <v>21620.5</v>
      </c>
      <c r="GL112">
        <v>26692.3</v>
      </c>
      <c r="GM112">
        <v>23931.4</v>
      </c>
      <c r="GN112">
        <v>38184</v>
      </c>
      <c r="GO112">
        <v>31594.2</v>
      </c>
      <c r="GP112">
        <v>46610.6</v>
      </c>
      <c r="GQ112">
        <v>37842.4</v>
      </c>
      <c r="GR112">
        <v>1.8579</v>
      </c>
      <c r="GS112">
        <v>1.87573</v>
      </c>
      <c r="GT112">
        <v>0.0845268</v>
      </c>
      <c r="GU112">
        <v>0</v>
      </c>
      <c r="GV112">
        <v>28.6233</v>
      </c>
      <c r="GW112">
        <v>999.9</v>
      </c>
      <c r="GX112">
        <v>51.4</v>
      </c>
      <c r="GY112">
        <v>31</v>
      </c>
      <c r="GZ112">
        <v>25.6007</v>
      </c>
      <c r="HA112">
        <v>61.1337</v>
      </c>
      <c r="HB112">
        <v>19.1186</v>
      </c>
      <c r="HC112">
        <v>1</v>
      </c>
      <c r="HD112">
        <v>0.115091</v>
      </c>
      <c r="HE112">
        <v>-1.22964</v>
      </c>
      <c r="HF112">
        <v>20.2951</v>
      </c>
      <c r="HG112">
        <v>5.22253</v>
      </c>
      <c r="HH112">
        <v>11.98</v>
      </c>
      <c r="HI112">
        <v>4.9657</v>
      </c>
      <c r="HJ112">
        <v>3.276</v>
      </c>
      <c r="HK112">
        <v>9999</v>
      </c>
      <c r="HL112">
        <v>9999</v>
      </c>
      <c r="HM112">
        <v>9999</v>
      </c>
      <c r="HN112">
        <v>8.5</v>
      </c>
      <c r="HO112">
        <v>1.86391</v>
      </c>
      <c r="HP112">
        <v>1.86005</v>
      </c>
      <c r="HQ112">
        <v>1.85837</v>
      </c>
      <c r="HR112">
        <v>1.85974</v>
      </c>
      <c r="HS112">
        <v>1.85987</v>
      </c>
      <c r="HT112">
        <v>1.85837</v>
      </c>
      <c r="HU112">
        <v>1.85745</v>
      </c>
      <c r="HV112">
        <v>1.85239</v>
      </c>
      <c r="HW112">
        <v>0</v>
      </c>
      <c r="HX112">
        <v>0</v>
      </c>
      <c r="HY112">
        <v>0</v>
      </c>
      <c r="HZ112">
        <v>0</v>
      </c>
      <c r="IA112" t="s">
        <v>426</v>
      </c>
      <c r="IB112" t="s">
        <v>427</v>
      </c>
      <c r="IC112" t="s">
        <v>428</v>
      </c>
      <c r="ID112" t="s">
        <v>428</v>
      </c>
      <c r="IE112" t="s">
        <v>428</v>
      </c>
      <c r="IF112" t="s">
        <v>428</v>
      </c>
      <c r="IG112">
        <v>0</v>
      </c>
      <c r="IH112">
        <v>100</v>
      </c>
      <c r="II112">
        <v>100</v>
      </c>
      <c r="IJ112">
        <v>-1.319</v>
      </c>
      <c r="IK112">
        <v>0.311</v>
      </c>
      <c r="IL112">
        <v>-1.085747647868322</v>
      </c>
      <c r="IM112">
        <v>-0.001141660950335919</v>
      </c>
      <c r="IN112">
        <v>1.556549255047457E-06</v>
      </c>
      <c r="IO112">
        <v>-3.845636065895205E-10</v>
      </c>
      <c r="IP112">
        <v>0.01562767363184709</v>
      </c>
      <c r="IQ112">
        <v>0.001629169780553792</v>
      </c>
      <c r="IR112">
        <v>0.0005448488767950686</v>
      </c>
      <c r="IS112">
        <v>-2.599574200195059E-06</v>
      </c>
      <c r="IT112">
        <v>2</v>
      </c>
      <c r="IU112">
        <v>2011</v>
      </c>
      <c r="IV112">
        <v>1</v>
      </c>
      <c r="IW112">
        <v>26</v>
      </c>
      <c r="IX112">
        <v>197477</v>
      </c>
      <c r="IY112">
        <v>197477.2</v>
      </c>
      <c r="IZ112">
        <v>1.14502</v>
      </c>
      <c r="JA112">
        <v>2.62939</v>
      </c>
      <c r="JB112">
        <v>1.49658</v>
      </c>
      <c r="JC112">
        <v>2.35107</v>
      </c>
      <c r="JD112">
        <v>1.54907</v>
      </c>
      <c r="JE112">
        <v>2.49512</v>
      </c>
      <c r="JF112">
        <v>36.0816</v>
      </c>
      <c r="JG112">
        <v>24.2013</v>
      </c>
      <c r="JH112">
        <v>18</v>
      </c>
      <c r="JI112">
        <v>474.601</v>
      </c>
      <c r="JJ112">
        <v>500.108</v>
      </c>
      <c r="JK112">
        <v>30.3358</v>
      </c>
      <c r="JL112">
        <v>28.764</v>
      </c>
      <c r="JM112">
        <v>30.0003</v>
      </c>
      <c r="JN112">
        <v>28.951</v>
      </c>
      <c r="JO112">
        <v>28.94</v>
      </c>
      <c r="JP112">
        <v>23.0174</v>
      </c>
      <c r="JQ112">
        <v>13.292</v>
      </c>
      <c r="JR112">
        <v>100</v>
      </c>
      <c r="JS112">
        <v>30.3361</v>
      </c>
      <c r="JT112">
        <v>420</v>
      </c>
      <c r="JU112">
        <v>23.1386</v>
      </c>
      <c r="JV112">
        <v>101.91</v>
      </c>
      <c r="JW112">
        <v>91.28</v>
      </c>
    </row>
    <row r="113" spans="1:283">
      <c r="A113">
        <v>95</v>
      </c>
      <c r="B113">
        <v>1758838230.1</v>
      </c>
      <c r="C113">
        <v>1396.5</v>
      </c>
      <c r="D113" t="s">
        <v>621</v>
      </c>
      <c r="E113" t="s">
        <v>622</v>
      </c>
      <c r="F113">
        <v>5</v>
      </c>
      <c r="G113" t="s">
        <v>614</v>
      </c>
      <c r="H113">
        <v>1758838227.1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1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422</v>
      </c>
      <c r="AL113" t="s">
        <v>422</v>
      </c>
      <c r="AM113">
        <v>0</v>
      </c>
      <c r="AN113">
        <v>0</v>
      </c>
      <c r="AO113">
        <f>1-AM113/AN113</f>
        <v>0</v>
      </c>
      <c r="AP113">
        <v>0</v>
      </c>
      <c r="AQ113" t="s">
        <v>422</v>
      </c>
      <c r="AR113" t="s">
        <v>422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3.21</v>
      </c>
      <c r="CZ113">
        <v>0.5</v>
      </c>
      <c r="DA113" t="s">
        <v>423</v>
      </c>
      <c r="DB113">
        <v>2</v>
      </c>
      <c r="DC113">
        <v>1758838227.1</v>
      </c>
      <c r="DD113">
        <v>422.2388888888888</v>
      </c>
      <c r="DE113">
        <v>419.9574444444445</v>
      </c>
      <c r="DF113">
        <v>23.36874444444445</v>
      </c>
      <c r="DG113">
        <v>23.07638888888889</v>
      </c>
      <c r="DH113">
        <v>423.558</v>
      </c>
      <c r="DI113">
        <v>23.05774444444445</v>
      </c>
      <c r="DJ113">
        <v>500.0073333333333</v>
      </c>
      <c r="DK113">
        <v>90.57687777777778</v>
      </c>
      <c r="DL113">
        <v>0.06698325555555557</v>
      </c>
      <c r="DM113">
        <v>29.95523333333334</v>
      </c>
      <c r="DN113">
        <v>30.00042222222222</v>
      </c>
      <c r="DO113">
        <v>999.9000000000001</v>
      </c>
      <c r="DP113">
        <v>0</v>
      </c>
      <c r="DQ113">
        <v>0</v>
      </c>
      <c r="DR113">
        <v>10003.87222222222</v>
      </c>
      <c r="DS113">
        <v>0</v>
      </c>
      <c r="DT113">
        <v>3.234538888888889</v>
      </c>
      <c r="DU113">
        <v>2.281422222222222</v>
      </c>
      <c r="DV113">
        <v>432.3421111111111</v>
      </c>
      <c r="DW113">
        <v>429.8775555555555</v>
      </c>
      <c r="DX113">
        <v>0.2923411111111112</v>
      </c>
      <c r="DY113">
        <v>419.9574444444445</v>
      </c>
      <c r="DZ113">
        <v>23.07638888888889</v>
      </c>
      <c r="EA113">
        <v>2.116668888888889</v>
      </c>
      <c r="EB113">
        <v>2.090186666666666</v>
      </c>
      <c r="EC113">
        <v>18.34515555555556</v>
      </c>
      <c r="ED113">
        <v>18.1446</v>
      </c>
      <c r="EE113">
        <v>0.00500078</v>
      </c>
      <c r="EF113">
        <v>0</v>
      </c>
      <c r="EG113">
        <v>0</v>
      </c>
      <c r="EH113">
        <v>0</v>
      </c>
      <c r="EI113">
        <v>314.4777777777778</v>
      </c>
      <c r="EJ113">
        <v>0.00500078</v>
      </c>
      <c r="EK113">
        <v>-16.82222222222223</v>
      </c>
      <c r="EL113">
        <v>-0.288888888888889</v>
      </c>
      <c r="EM113">
        <v>35.54144444444444</v>
      </c>
      <c r="EN113">
        <v>40.43722222222222</v>
      </c>
      <c r="EO113">
        <v>37.5</v>
      </c>
      <c r="EP113">
        <v>40.82611111111111</v>
      </c>
      <c r="EQ113">
        <v>37.93722222222222</v>
      </c>
      <c r="ER113">
        <v>0</v>
      </c>
      <c r="ES113">
        <v>0</v>
      </c>
      <c r="ET113">
        <v>0</v>
      </c>
      <c r="EU113">
        <v>1758838225.5</v>
      </c>
      <c r="EV113">
        <v>0</v>
      </c>
      <c r="EW113">
        <v>312.2153846153846</v>
      </c>
      <c r="EX113">
        <v>-18.51623886598391</v>
      </c>
      <c r="EY113">
        <v>-3.921367756875171</v>
      </c>
      <c r="EZ113">
        <v>-16.08846153846154</v>
      </c>
      <c r="FA113">
        <v>15</v>
      </c>
      <c r="FB113">
        <v>0</v>
      </c>
      <c r="FC113" t="s">
        <v>424</v>
      </c>
      <c r="FD113">
        <v>1746989605.5</v>
      </c>
      <c r="FE113">
        <v>1746989593.5</v>
      </c>
      <c r="FF113">
        <v>0</v>
      </c>
      <c r="FG113">
        <v>-0.274</v>
      </c>
      <c r="FH113">
        <v>-0.002</v>
      </c>
      <c r="FI113">
        <v>2.549</v>
      </c>
      <c r="FJ113">
        <v>0.129</v>
      </c>
      <c r="FK113">
        <v>420</v>
      </c>
      <c r="FL113">
        <v>17</v>
      </c>
      <c r="FM113">
        <v>0.02</v>
      </c>
      <c r="FN113">
        <v>0.04</v>
      </c>
      <c r="FO113">
        <v>2.256466341463415</v>
      </c>
      <c r="FP113">
        <v>0.07405108013937631</v>
      </c>
      <c r="FQ113">
        <v>0.03910297916141475</v>
      </c>
      <c r="FR113">
        <v>1</v>
      </c>
      <c r="FS113">
        <v>311.4411764705883</v>
      </c>
      <c r="FT113">
        <v>5.934301281985558</v>
      </c>
      <c r="FU113">
        <v>8.03115688857204</v>
      </c>
      <c r="FV113">
        <v>0</v>
      </c>
      <c r="FW113">
        <v>0.2946263170731707</v>
      </c>
      <c r="FX113">
        <v>-0.01944416027874567</v>
      </c>
      <c r="FY113">
        <v>0.002576613644897962</v>
      </c>
      <c r="FZ113">
        <v>1</v>
      </c>
      <c r="GA113">
        <v>2</v>
      </c>
      <c r="GB113">
        <v>3</v>
      </c>
      <c r="GC113" t="s">
        <v>435</v>
      </c>
      <c r="GD113">
        <v>3.10288</v>
      </c>
      <c r="GE113">
        <v>2.72492</v>
      </c>
      <c r="GF113">
        <v>0.0886661</v>
      </c>
      <c r="GG113">
        <v>0.08814130000000001</v>
      </c>
      <c r="GH113">
        <v>0.10592</v>
      </c>
      <c r="GI113">
        <v>0.106429</v>
      </c>
      <c r="GJ113">
        <v>23812</v>
      </c>
      <c r="GK113">
        <v>21620.5</v>
      </c>
      <c r="GL113">
        <v>26692.2</v>
      </c>
      <c r="GM113">
        <v>23931.3</v>
      </c>
      <c r="GN113">
        <v>38184</v>
      </c>
      <c r="GO113">
        <v>31594.1</v>
      </c>
      <c r="GP113">
        <v>46610.4</v>
      </c>
      <c r="GQ113">
        <v>37842.3</v>
      </c>
      <c r="GR113">
        <v>1.85767</v>
      </c>
      <c r="GS113">
        <v>1.87595</v>
      </c>
      <c r="GT113">
        <v>0.0847876</v>
      </c>
      <c r="GU113">
        <v>0</v>
      </c>
      <c r="GV113">
        <v>28.6241</v>
      </c>
      <c r="GW113">
        <v>999.9</v>
      </c>
      <c r="GX113">
        <v>51.4</v>
      </c>
      <c r="GY113">
        <v>31</v>
      </c>
      <c r="GZ113">
        <v>25.6025</v>
      </c>
      <c r="HA113">
        <v>61.2937</v>
      </c>
      <c r="HB113">
        <v>19.1386</v>
      </c>
      <c r="HC113">
        <v>1</v>
      </c>
      <c r="HD113">
        <v>0.115252</v>
      </c>
      <c r="HE113">
        <v>-1.23492</v>
      </c>
      <c r="HF113">
        <v>20.2949</v>
      </c>
      <c r="HG113">
        <v>5.22253</v>
      </c>
      <c r="HH113">
        <v>11.98</v>
      </c>
      <c r="HI113">
        <v>4.9656</v>
      </c>
      <c r="HJ113">
        <v>3.276</v>
      </c>
      <c r="HK113">
        <v>9999</v>
      </c>
      <c r="HL113">
        <v>9999</v>
      </c>
      <c r="HM113">
        <v>9999</v>
      </c>
      <c r="HN113">
        <v>8.5</v>
      </c>
      <c r="HO113">
        <v>1.86392</v>
      </c>
      <c r="HP113">
        <v>1.86006</v>
      </c>
      <c r="HQ113">
        <v>1.85838</v>
      </c>
      <c r="HR113">
        <v>1.85974</v>
      </c>
      <c r="HS113">
        <v>1.85987</v>
      </c>
      <c r="HT113">
        <v>1.85837</v>
      </c>
      <c r="HU113">
        <v>1.85745</v>
      </c>
      <c r="HV113">
        <v>1.85238</v>
      </c>
      <c r="HW113">
        <v>0</v>
      </c>
      <c r="HX113">
        <v>0</v>
      </c>
      <c r="HY113">
        <v>0</v>
      </c>
      <c r="HZ113">
        <v>0</v>
      </c>
      <c r="IA113" t="s">
        <v>426</v>
      </c>
      <c r="IB113" t="s">
        <v>427</v>
      </c>
      <c r="IC113" t="s">
        <v>428</v>
      </c>
      <c r="ID113" t="s">
        <v>428</v>
      </c>
      <c r="IE113" t="s">
        <v>428</v>
      </c>
      <c r="IF113" t="s">
        <v>428</v>
      </c>
      <c r="IG113">
        <v>0</v>
      </c>
      <c r="IH113">
        <v>100</v>
      </c>
      <c r="II113">
        <v>100</v>
      </c>
      <c r="IJ113">
        <v>-1.319</v>
      </c>
      <c r="IK113">
        <v>0.3109</v>
      </c>
      <c r="IL113">
        <v>-1.085747647868322</v>
      </c>
      <c r="IM113">
        <v>-0.001141660950335919</v>
      </c>
      <c r="IN113">
        <v>1.556549255047457E-06</v>
      </c>
      <c r="IO113">
        <v>-3.845636065895205E-10</v>
      </c>
      <c r="IP113">
        <v>0.01562767363184709</v>
      </c>
      <c r="IQ113">
        <v>0.001629169780553792</v>
      </c>
      <c r="IR113">
        <v>0.0005448488767950686</v>
      </c>
      <c r="IS113">
        <v>-2.599574200195059E-06</v>
      </c>
      <c r="IT113">
        <v>2</v>
      </c>
      <c r="IU113">
        <v>2011</v>
      </c>
      <c r="IV113">
        <v>1</v>
      </c>
      <c r="IW113">
        <v>26</v>
      </c>
      <c r="IX113">
        <v>197477.1</v>
      </c>
      <c r="IY113">
        <v>197477.3</v>
      </c>
      <c r="IZ113">
        <v>1.14502</v>
      </c>
      <c r="JA113">
        <v>2.63306</v>
      </c>
      <c r="JB113">
        <v>1.49658</v>
      </c>
      <c r="JC113">
        <v>2.35229</v>
      </c>
      <c r="JD113">
        <v>1.54907</v>
      </c>
      <c r="JE113">
        <v>2.44995</v>
      </c>
      <c r="JF113">
        <v>36.0816</v>
      </c>
      <c r="JG113">
        <v>24.2013</v>
      </c>
      <c r="JH113">
        <v>18</v>
      </c>
      <c r="JI113">
        <v>474.476</v>
      </c>
      <c r="JJ113">
        <v>500.269</v>
      </c>
      <c r="JK113">
        <v>30.3348</v>
      </c>
      <c r="JL113">
        <v>28.764</v>
      </c>
      <c r="JM113">
        <v>30.0003</v>
      </c>
      <c r="JN113">
        <v>28.9516</v>
      </c>
      <c r="JO113">
        <v>28.9412</v>
      </c>
      <c r="JP113">
        <v>23.017</v>
      </c>
      <c r="JQ113">
        <v>13.292</v>
      </c>
      <c r="JR113">
        <v>100</v>
      </c>
      <c r="JS113">
        <v>30.3361</v>
      </c>
      <c r="JT113">
        <v>420</v>
      </c>
      <c r="JU113">
        <v>23.145</v>
      </c>
      <c r="JV113">
        <v>101.91</v>
      </c>
      <c r="JW113">
        <v>91.27979999999999</v>
      </c>
    </row>
    <row r="114" spans="1:283">
      <c r="A114">
        <v>96</v>
      </c>
      <c r="B114">
        <v>1758838232.1</v>
      </c>
      <c r="C114">
        <v>1398.5</v>
      </c>
      <c r="D114" t="s">
        <v>623</v>
      </c>
      <c r="E114" t="s">
        <v>624</v>
      </c>
      <c r="F114">
        <v>5</v>
      </c>
      <c r="G114" t="s">
        <v>614</v>
      </c>
      <c r="H114">
        <v>1758838229.1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2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422</v>
      </c>
      <c r="AL114" t="s">
        <v>422</v>
      </c>
      <c r="AM114">
        <v>0</v>
      </c>
      <c r="AN114">
        <v>0</v>
      </c>
      <c r="AO114">
        <f>1-AM114/AN114</f>
        <v>0</v>
      </c>
      <c r="AP114">
        <v>0</v>
      </c>
      <c r="AQ114" t="s">
        <v>422</v>
      </c>
      <c r="AR114" t="s">
        <v>422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3.21</v>
      </c>
      <c r="CZ114">
        <v>0.5</v>
      </c>
      <c r="DA114" t="s">
        <v>423</v>
      </c>
      <c r="DB114">
        <v>2</v>
      </c>
      <c r="DC114">
        <v>1758838229.1</v>
      </c>
      <c r="DD114">
        <v>422.2431111111111</v>
      </c>
      <c r="DE114">
        <v>419.963</v>
      </c>
      <c r="DF114">
        <v>23.36762222222222</v>
      </c>
      <c r="DG114">
        <v>23.07642222222223</v>
      </c>
      <c r="DH114">
        <v>423.5621111111111</v>
      </c>
      <c r="DI114">
        <v>23.05665555555555</v>
      </c>
      <c r="DJ114">
        <v>500.0051111111111</v>
      </c>
      <c r="DK114">
        <v>90.57617777777779</v>
      </c>
      <c r="DL114">
        <v>0.0668195</v>
      </c>
      <c r="DM114">
        <v>29.9546</v>
      </c>
      <c r="DN114">
        <v>30.00387777777778</v>
      </c>
      <c r="DO114">
        <v>999.9000000000001</v>
      </c>
      <c r="DP114">
        <v>0</v>
      </c>
      <c r="DQ114">
        <v>0</v>
      </c>
      <c r="DR114">
        <v>10004.50888888889</v>
      </c>
      <c r="DS114">
        <v>0</v>
      </c>
      <c r="DT114">
        <v>3.233526666666667</v>
      </c>
      <c r="DU114">
        <v>2.280075555555555</v>
      </c>
      <c r="DV114">
        <v>432.3457777777778</v>
      </c>
      <c r="DW114">
        <v>429.8831111111111</v>
      </c>
      <c r="DX114">
        <v>0.2911886666666667</v>
      </c>
      <c r="DY114">
        <v>419.963</v>
      </c>
      <c r="DZ114">
        <v>23.07642222222223</v>
      </c>
      <c r="EA114">
        <v>2.116552222222222</v>
      </c>
      <c r="EB114">
        <v>2.090174444444445</v>
      </c>
      <c r="EC114">
        <v>18.34427777777778</v>
      </c>
      <c r="ED114">
        <v>18.14452222222222</v>
      </c>
      <c r="EE114">
        <v>0.00500078</v>
      </c>
      <c r="EF114">
        <v>0</v>
      </c>
      <c r="EG114">
        <v>0</v>
      </c>
      <c r="EH114">
        <v>0</v>
      </c>
      <c r="EI114">
        <v>314.1000000000001</v>
      </c>
      <c r="EJ114">
        <v>0.00500078</v>
      </c>
      <c r="EK114">
        <v>-17.06666666666667</v>
      </c>
      <c r="EL114">
        <v>-0.04444444444444446</v>
      </c>
      <c r="EM114">
        <v>35.50666666666667</v>
      </c>
      <c r="EN114">
        <v>40.45811111111111</v>
      </c>
      <c r="EO114">
        <v>37.54155555555556</v>
      </c>
      <c r="EP114">
        <v>40.81933333333333</v>
      </c>
      <c r="EQ114">
        <v>38.23588888888889</v>
      </c>
      <c r="ER114">
        <v>0</v>
      </c>
      <c r="ES114">
        <v>0</v>
      </c>
      <c r="ET114">
        <v>0</v>
      </c>
      <c r="EU114">
        <v>1758838227.3</v>
      </c>
      <c r="EV114">
        <v>0</v>
      </c>
      <c r="EW114">
        <v>310.912</v>
      </c>
      <c r="EX114">
        <v>20.44615469909942</v>
      </c>
      <c r="EY114">
        <v>2.776922738175862</v>
      </c>
      <c r="EZ114">
        <v>-16.448</v>
      </c>
      <c r="FA114">
        <v>15</v>
      </c>
      <c r="FB114">
        <v>0</v>
      </c>
      <c r="FC114" t="s">
        <v>424</v>
      </c>
      <c r="FD114">
        <v>1746989605.5</v>
      </c>
      <c r="FE114">
        <v>1746989593.5</v>
      </c>
      <c r="FF114">
        <v>0</v>
      </c>
      <c r="FG114">
        <v>-0.274</v>
      </c>
      <c r="FH114">
        <v>-0.002</v>
      </c>
      <c r="FI114">
        <v>2.549</v>
      </c>
      <c r="FJ114">
        <v>0.129</v>
      </c>
      <c r="FK114">
        <v>420</v>
      </c>
      <c r="FL114">
        <v>17</v>
      </c>
      <c r="FM114">
        <v>0.02</v>
      </c>
      <c r="FN114">
        <v>0.04</v>
      </c>
      <c r="FO114">
        <v>2.26009268292683</v>
      </c>
      <c r="FP114">
        <v>0.05120843205575189</v>
      </c>
      <c r="FQ114">
        <v>0.03785277384715489</v>
      </c>
      <c r="FR114">
        <v>1</v>
      </c>
      <c r="FS114">
        <v>310.9823529411765</v>
      </c>
      <c r="FT114">
        <v>5.265088159617836</v>
      </c>
      <c r="FU114">
        <v>7.994978960654922</v>
      </c>
      <c r="FV114">
        <v>0</v>
      </c>
      <c r="FW114">
        <v>0.2943329268292683</v>
      </c>
      <c r="FX114">
        <v>-0.02254329616724731</v>
      </c>
      <c r="FY114">
        <v>0.0027767643513519</v>
      </c>
      <c r="FZ114">
        <v>1</v>
      </c>
      <c r="GA114">
        <v>2</v>
      </c>
      <c r="GB114">
        <v>3</v>
      </c>
      <c r="GC114" t="s">
        <v>435</v>
      </c>
      <c r="GD114">
        <v>3.1029</v>
      </c>
      <c r="GE114">
        <v>2.72468</v>
      </c>
      <c r="GF114">
        <v>0.0886739</v>
      </c>
      <c r="GG114">
        <v>0.0881487</v>
      </c>
      <c r="GH114">
        <v>0.105918</v>
      </c>
      <c r="GI114">
        <v>0.106431</v>
      </c>
      <c r="GJ114">
        <v>23811.8</v>
      </c>
      <c r="GK114">
        <v>21620.4</v>
      </c>
      <c r="GL114">
        <v>26692.2</v>
      </c>
      <c r="GM114">
        <v>23931.4</v>
      </c>
      <c r="GN114">
        <v>38183.9</v>
      </c>
      <c r="GO114">
        <v>31594.1</v>
      </c>
      <c r="GP114">
        <v>46610.1</v>
      </c>
      <c r="GQ114">
        <v>37842.3</v>
      </c>
      <c r="GR114">
        <v>1.85755</v>
      </c>
      <c r="GS114">
        <v>1.87605</v>
      </c>
      <c r="GT114">
        <v>0.08523459999999999</v>
      </c>
      <c r="GU114">
        <v>0</v>
      </c>
      <c r="GV114">
        <v>28.6241</v>
      </c>
      <c r="GW114">
        <v>999.9</v>
      </c>
      <c r="GX114">
        <v>51.4</v>
      </c>
      <c r="GY114">
        <v>31</v>
      </c>
      <c r="GZ114">
        <v>25.5996</v>
      </c>
      <c r="HA114">
        <v>60.9137</v>
      </c>
      <c r="HB114">
        <v>18.9543</v>
      </c>
      <c r="HC114">
        <v>1</v>
      </c>
      <c r="HD114">
        <v>0.115455</v>
      </c>
      <c r="HE114">
        <v>-1.24005</v>
      </c>
      <c r="HF114">
        <v>20.2942</v>
      </c>
      <c r="HG114">
        <v>5.21894</v>
      </c>
      <c r="HH114">
        <v>11.98</v>
      </c>
      <c r="HI114">
        <v>4.9649</v>
      </c>
      <c r="HJ114">
        <v>3.27533</v>
      </c>
      <c r="HK114">
        <v>9999</v>
      </c>
      <c r="HL114">
        <v>9999</v>
      </c>
      <c r="HM114">
        <v>9999</v>
      </c>
      <c r="HN114">
        <v>8.5</v>
      </c>
      <c r="HO114">
        <v>1.86392</v>
      </c>
      <c r="HP114">
        <v>1.86006</v>
      </c>
      <c r="HQ114">
        <v>1.85837</v>
      </c>
      <c r="HR114">
        <v>1.85974</v>
      </c>
      <c r="HS114">
        <v>1.85988</v>
      </c>
      <c r="HT114">
        <v>1.85837</v>
      </c>
      <c r="HU114">
        <v>1.85745</v>
      </c>
      <c r="HV114">
        <v>1.85238</v>
      </c>
      <c r="HW114">
        <v>0</v>
      </c>
      <c r="HX114">
        <v>0</v>
      </c>
      <c r="HY114">
        <v>0</v>
      </c>
      <c r="HZ114">
        <v>0</v>
      </c>
      <c r="IA114" t="s">
        <v>426</v>
      </c>
      <c r="IB114" t="s">
        <v>427</v>
      </c>
      <c r="IC114" t="s">
        <v>428</v>
      </c>
      <c r="ID114" t="s">
        <v>428</v>
      </c>
      <c r="IE114" t="s">
        <v>428</v>
      </c>
      <c r="IF114" t="s">
        <v>428</v>
      </c>
      <c r="IG114">
        <v>0</v>
      </c>
      <c r="IH114">
        <v>100</v>
      </c>
      <c r="II114">
        <v>100</v>
      </c>
      <c r="IJ114">
        <v>-1.319</v>
      </c>
      <c r="IK114">
        <v>0.3109</v>
      </c>
      <c r="IL114">
        <v>-1.085747647868322</v>
      </c>
      <c r="IM114">
        <v>-0.001141660950335919</v>
      </c>
      <c r="IN114">
        <v>1.556549255047457E-06</v>
      </c>
      <c r="IO114">
        <v>-3.845636065895205E-10</v>
      </c>
      <c r="IP114">
        <v>0.01562767363184709</v>
      </c>
      <c r="IQ114">
        <v>0.001629169780553792</v>
      </c>
      <c r="IR114">
        <v>0.0005448488767950686</v>
      </c>
      <c r="IS114">
        <v>-2.599574200195059E-06</v>
      </c>
      <c r="IT114">
        <v>2</v>
      </c>
      <c r="IU114">
        <v>2011</v>
      </c>
      <c r="IV114">
        <v>1</v>
      </c>
      <c r="IW114">
        <v>26</v>
      </c>
      <c r="IX114">
        <v>197477.1</v>
      </c>
      <c r="IY114">
        <v>197477.3</v>
      </c>
      <c r="IZ114">
        <v>1.14502</v>
      </c>
      <c r="JA114">
        <v>2.6416</v>
      </c>
      <c r="JB114">
        <v>1.49658</v>
      </c>
      <c r="JC114">
        <v>2.35107</v>
      </c>
      <c r="JD114">
        <v>1.54907</v>
      </c>
      <c r="JE114">
        <v>2.40723</v>
      </c>
      <c r="JF114">
        <v>36.0816</v>
      </c>
      <c r="JG114">
        <v>24.1926</v>
      </c>
      <c r="JH114">
        <v>18</v>
      </c>
      <c r="JI114">
        <v>474.413</v>
      </c>
      <c r="JJ114">
        <v>500.342</v>
      </c>
      <c r="JK114">
        <v>30.3342</v>
      </c>
      <c r="JL114">
        <v>28.764</v>
      </c>
      <c r="JM114">
        <v>30.0002</v>
      </c>
      <c r="JN114">
        <v>28.9528</v>
      </c>
      <c r="JO114">
        <v>28.942</v>
      </c>
      <c r="JP114">
        <v>23.0183</v>
      </c>
      <c r="JQ114">
        <v>13.292</v>
      </c>
      <c r="JR114">
        <v>100</v>
      </c>
      <c r="JS114">
        <v>30.3305</v>
      </c>
      <c r="JT114">
        <v>420</v>
      </c>
      <c r="JU114">
        <v>23.1475</v>
      </c>
      <c r="JV114">
        <v>101.91</v>
      </c>
      <c r="JW114">
        <v>91.28</v>
      </c>
    </row>
    <row r="115" spans="1:283">
      <c r="A115">
        <v>97</v>
      </c>
      <c r="B115">
        <v>1758838234.1</v>
      </c>
      <c r="C115">
        <v>1400.5</v>
      </c>
      <c r="D115" t="s">
        <v>625</v>
      </c>
      <c r="E115" t="s">
        <v>626</v>
      </c>
      <c r="F115">
        <v>5</v>
      </c>
      <c r="G115" t="s">
        <v>614</v>
      </c>
      <c r="H115">
        <v>1758838231.1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2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422</v>
      </c>
      <c r="AL115" t="s">
        <v>422</v>
      </c>
      <c r="AM115">
        <v>0</v>
      </c>
      <c r="AN115">
        <v>0</v>
      </c>
      <c r="AO115">
        <f>1-AM115/AN115</f>
        <v>0</v>
      </c>
      <c r="AP115">
        <v>0</v>
      </c>
      <c r="AQ115" t="s">
        <v>422</v>
      </c>
      <c r="AR115" t="s">
        <v>422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3.21</v>
      </c>
      <c r="CZ115">
        <v>0.5</v>
      </c>
      <c r="DA115" t="s">
        <v>423</v>
      </c>
      <c r="DB115">
        <v>2</v>
      </c>
      <c r="DC115">
        <v>1758838231.1</v>
      </c>
      <c r="DD115">
        <v>422.2637777777778</v>
      </c>
      <c r="DE115">
        <v>419.9842222222222</v>
      </c>
      <c r="DF115">
        <v>23.3664</v>
      </c>
      <c r="DG115">
        <v>23.07626666666667</v>
      </c>
      <c r="DH115">
        <v>423.5827777777778</v>
      </c>
      <c r="DI115">
        <v>23.05547777777778</v>
      </c>
      <c r="DJ115">
        <v>499.9978888888888</v>
      </c>
      <c r="DK115">
        <v>90.57650000000001</v>
      </c>
      <c r="DL115">
        <v>0.06662410000000001</v>
      </c>
      <c r="DM115">
        <v>29.95416666666667</v>
      </c>
      <c r="DN115">
        <v>30.00874444444445</v>
      </c>
      <c r="DO115">
        <v>999.9000000000001</v>
      </c>
      <c r="DP115">
        <v>0</v>
      </c>
      <c r="DQ115">
        <v>0</v>
      </c>
      <c r="DR115">
        <v>10005.84</v>
      </c>
      <c r="DS115">
        <v>0</v>
      </c>
      <c r="DT115">
        <v>3.238586666666667</v>
      </c>
      <c r="DU115">
        <v>2.279431111111111</v>
      </c>
      <c r="DV115">
        <v>432.3665555555556</v>
      </c>
      <c r="DW115">
        <v>429.9048888888889</v>
      </c>
      <c r="DX115">
        <v>0.2901238888888889</v>
      </c>
      <c r="DY115">
        <v>419.9842222222222</v>
      </c>
      <c r="DZ115">
        <v>23.07626666666667</v>
      </c>
      <c r="EA115">
        <v>2.116448888888889</v>
      </c>
      <c r="EB115">
        <v>2.090168888888889</v>
      </c>
      <c r="EC115">
        <v>18.34351111111111</v>
      </c>
      <c r="ED115">
        <v>18.14446666666667</v>
      </c>
      <c r="EE115">
        <v>0.00500078</v>
      </c>
      <c r="EF115">
        <v>0</v>
      </c>
      <c r="EG115">
        <v>0</v>
      </c>
      <c r="EH115">
        <v>0</v>
      </c>
      <c r="EI115">
        <v>314.0333333333334</v>
      </c>
      <c r="EJ115">
        <v>0.00500078</v>
      </c>
      <c r="EK115">
        <v>-18.61111111111111</v>
      </c>
      <c r="EL115">
        <v>-0.3</v>
      </c>
      <c r="EM115">
        <v>35.48588888888889</v>
      </c>
      <c r="EN115">
        <v>40.47900000000001</v>
      </c>
      <c r="EO115">
        <v>37.57622222222222</v>
      </c>
      <c r="EP115">
        <v>40.85400000000001</v>
      </c>
      <c r="EQ115">
        <v>38.23588888888889</v>
      </c>
      <c r="ER115">
        <v>0</v>
      </c>
      <c r="ES115">
        <v>0</v>
      </c>
      <c r="ET115">
        <v>0</v>
      </c>
      <c r="EU115">
        <v>1758838229.7</v>
      </c>
      <c r="EV115">
        <v>0</v>
      </c>
      <c r="EW115">
        <v>311.656</v>
      </c>
      <c r="EX115">
        <v>6.438462043419462</v>
      </c>
      <c r="EY115">
        <v>-2.707692455022746</v>
      </c>
      <c r="EZ115">
        <v>-16.648</v>
      </c>
      <c r="FA115">
        <v>15</v>
      </c>
      <c r="FB115">
        <v>0</v>
      </c>
      <c r="FC115" t="s">
        <v>424</v>
      </c>
      <c r="FD115">
        <v>1746989605.5</v>
      </c>
      <c r="FE115">
        <v>1746989593.5</v>
      </c>
      <c r="FF115">
        <v>0</v>
      </c>
      <c r="FG115">
        <v>-0.274</v>
      </c>
      <c r="FH115">
        <v>-0.002</v>
      </c>
      <c r="FI115">
        <v>2.549</v>
      </c>
      <c r="FJ115">
        <v>0.129</v>
      </c>
      <c r="FK115">
        <v>420</v>
      </c>
      <c r="FL115">
        <v>17</v>
      </c>
      <c r="FM115">
        <v>0.02</v>
      </c>
      <c r="FN115">
        <v>0.04</v>
      </c>
      <c r="FO115">
        <v>2.266215853658537</v>
      </c>
      <c r="FP115">
        <v>0.03324250871080064</v>
      </c>
      <c r="FQ115">
        <v>0.03591678057273911</v>
      </c>
      <c r="FR115">
        <v>1</v>
      </c>
      <c r="FS115">
        <v>312.1470588235294</v>
      </c>
      <c r="FT115">
        <v>-4.079449760919506</v>
      </c>
      <c r="FU115">
        <v>7.666475349902161</v>
      </c>
      <c r="FV115">
        <v>0</v>
      </c>
      <c r="FW115">
        <v>0.2933178536585366</v>
      </c>
      <c r="FX115">
        <v>-0.02664710801393691</v>
      </c>
      <c r="FY115">
        <v>0.003002009445403445</v>
      </c>
      <c r="FZ115">
        <v>1</v>
      </c>
      <c r="GA115">
        <v>2</v>
      </c>
      <c r="GB115">
        <v>3</v>
      </c>
      <c r="GC115" t="s">
        <v>435</v>
      </c>
      <c r="GD115">
        <v>3.1031</v>
      </c>
      <c r="GE115">
        <v>2.72449</v>
      </c>
      <c r="GF115">
        <v>0.08867659999999999</v>
      </c>
      <c r="GG115">
        <v>0.08815530000000001</v>
      </c>
      <c r="GH115">
        <v>0.105918</v>
      </c>
      <c r="GI115">
        <v>0.106426</v>
      </c>
      <c r="GJ115">
        <v>23811.7</v>
      </c>
      <c r="GK115">
        <v>21620.2</v>
      </c>
      <c r="GL115">
        <v>26692.2</v>
      </c>
      <c r="GM115">
        <v>23931.4</v>
      </c>
      <c r="GN115">
        <v>38183.9</v>
      </c>
      <c r="GO115">
        <v>31594.1</v>
      </c>
      <c r="GP115">
        <v>46610.1</v>
      </c>
      <c r="GQ115">
        <v>37842.1</v>
      </c>
      <c r="GR115">
        <v>1.85783</v>
      </c>
      <c r="GS115">
        <v>1.87567</v>
      </c>
      <c r="GT115">
        <v>0.08538370000000001</v>
      </c>
      <c r="GU115">
        <v>0</v>
      </c>
      <c r="GV115">
        <v>28.6241</v>
      </c>
      <c r="GW115">
        <v>999.9</v>
      </c>
      <c r="GX115">
        <v>51.4</v>
      </c>
      <c r="GY115">
        <v>31.1</v>
      </c>
      <c r="GZ115">
        <v>25.7461</v>
      </c>
      <c r="HA115">
        <v>60.9537</v>
      </c>
      <c r="HB115">
        <v>18.8782</v>
      </c>
      <c r="HC115">
        <v>1</v>
      </c>
      <c r="HD115">
        <v>0.115371</v>
      </c>
      <c r="HE115">
        <v>-1.23078</v>
      </c>
      <c r="HF115">
        <v>20.2945</v>
      </c>
      <c r="HG115">
        <v>5.21879</v>
      </c>
      <c r="HH115">
        <v>11.98</v>
      </c>
      <c r="HI115">
        <v>4.96495</v>
      </c>
      <c r="HJ115">
        <v>3.27533</v>
      </c>
      <c r="HK115">
        <v>9999</v>
      </c>
      <c r="HL115">
        <v>9999</v>
      </c>
      <c r="HM115">
        <v>9999</v>
      </c>
      <c r="HN115">
        <v>8.5</v>
      </c>
      <c r="HO115">
        <v>1.86393</v>
      </c>
      <c r="HP115">
        <v>1.86005</v>
      </c>
      <c r="HQ115">
        <v>1.85837</v>
      </c>
      <c r="HR115">
        <v>1.85974</v>
      </c>
      <c r="HS115">
        <v>1.85988</v>
      </c>
      <c r="HT115">
        <v>1.85837</v>
      </c>
      <c r="HU115">
        <v>1.85744</v>
      </c>
      <c r="HV115">
        <v>1.85236</v>
      </c>
      <c r="HW115">
        <v>0</v>
      </c>
      <c r="HX115">
        <v>0</v>
      </c>
      <c r="HY115">
        <v>0</v>
      </c>
      <c r="HZ115">
        <v>0</v>
      </c>
      <c r="IA115" t="s">
        <v>426</v>
      </c>
      <c r="IB115" t="s">
        <v>427</v>
      </c>
      <c r="IC115" t="s">
        <v>428</v>
      </c>
      <c r="ID115" t="s">
        <v>428</v>
      </c>
      <c r="IE115" t="s">
        <v>428</v>
      </c>
      <c r="IF115" t="s">
        <v>428</v>
      </c>
      <c r="IG115">
        <v>0</v>
      </c>
      <c r="IH115">
        <v>100</v>
      </c>
      <c r="II115">
        <v>100</v>
      </c>
      <c r="IJ115">
        <v>-1.32</v>
      </c>
      <c r="IK115">
        <v>0.311</v>
      </c>
      <c r="IL115">
        <v>-1.085747647868322</v>
      </c>
      <c r="IM115">
        <v>-0.001141660950335919</v>
      </c>
      <c r="IN115">
        <v>1.556549255047457E-06</v>
      </c>
      <c r="IO115">
        <v>-3.845636065895205E-10</v>
      </c>
      <c r="IP115">
        <v>0.01562767363184709</v>
      </c>
      <c r="IQ115">
        <v>0.001629169780553792</v>
      </c>
      <c r="IR115">
        <v>0.0005448488767950686</v>
      </c>
      <c r="IS115">
        <v>-2.599574200195059E-06</v>
      </c>
      <c r="IT115">
        <v>2</v>
      </c>
      <c r="IU115">
        <v>2011</v>
      </c>
      <c r="IV115">
        <v>1</v>
      </c>
      <c r="IW115">
        <v>26</v>
      </c>
      <c r="IX115">
        <v>197477.1</v>
      </c>
      <c r="IY115">
        <v>197477.3</v>
      </c>
      <c r="IZ115">
        <v>1.14502</v>
      </c>
      <c r="JA115">
        <v>2.63672</v>
      </c>
      <c r="JB115">
        <v>1.49658</v>
      </c>
      <c r="JC115">
        <v>2.35107</v>
      </c>
      <c r="JD115">
        <v>1.54907</v>
      </c>
      <c r="JE115">
        <v>2.39014</v>
      </c>
      <c r="JF115">
        <v>36.0816</v>
      </c>
      <c r="JG115">
        <v>24.2013</v>
      </c>
      <c r="JH115">
        <v>18</v>
      </c>
      <c r="JI115">
        <v>474.576</v>
      </c>
      <c r="JJ115">
        <v>500.092</v>
      </c>
      <c r="JK115">
        <v>30.3337</v>
      </c>
      <c r="JL115">
        <v>28.7653</v>
      </c>
      <c r="JM115">
        <v>30.0001</v>
      </c>
      <c r="JN115">
        <v>28.9534</v>
      </c>
      <c r="JO115">
        <v>28.942</v>
      </c>
      <c r="JP115">
        <v>23.0184</v>
      </c>
      <c r="JQ115">
        <v>13.292</v>
      </c>
      <c r="JR115">
        <v>100</v>
      </c>
      <c r="JS115">
        <v>30.3305</v>
      </c>
      <c r="JT115">
        <v>420</v>
      </c>
      <c r="JU115">
        <v>23.15</v>
      </c>
      <c r="JV115">
        <v>101.91</v>
      </c>
      <c r="JW115">
        <v>91.27970000000001</v>
      </c>
    </row>
    <row r="116" spans="1:283">
      <c r="A116">
        <v>98</v>
      </c>
      <c r="B116">
        <v>1758838236.1</v>
      </c>
      <c r="C116">
        <v>1402.5</v>
      </c>
      <c r="D116" t="s">
        <v>627</v>
      </c>
      <c r="E116" t="s">
        <v>628</v>
      </c>
      <c r="F116">
        <v>5</v>
      </c>
      <c r="G116" t="s">
        <v>614</v>
      </c>
      <c r="H116">
        <v>1758838233.1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2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422</v>
      </c>
      <c r="AL116" t="s">
        <v>422</v>
      </c>
      <c r="AM116">
        <v>0</v>
      </c>
      <c r="AN116">
        <v>0</v>
      </c>
      <c r="AO116">
        <f>1-AM116/AN116</f>
        <v>0</v>
      </c>
      <c r="AP116">
        <v>0</v>
      </c>
      <c r="AQ116" t="s">
        <v>422</v>
      </c>
      <c r="AR116" t="s">
        <v>422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3.21</v>
      </c>
      <c r="CZ116">
        <v>0.5</v>
      </c>
      <c r="DA116" t="s">
        <v>423</v>
      </c>
      <c r="DB116">
        <v>2</v>
      </c>
      <c r="DC116">
        <v>1758838233.1</v>
      </c>
      <c r="DD116">
        <v>422.2846666666667</v>
      </c>
      <c r="DE116">
        <v>420.0207777777778</v>
      </c>
      <c r="DF116">
        <v>23.36597777777778</v>
      </c>
      <c r="DG116">
        <v>23.07536666666667</v>
      </c>
      <c r="DH116">
        <v>423.6037777777778</v>
      </c>
      <c r="DI116">
        <v>23.05504444444445</v>
      </c>
      <c r="DJ116">
        <v>500.0273333333333</v>
      </c>
      <c r="DK116">
        <v>90.57766666666666</v>
      </c>
      <c r="DL116">
        <v>0.06649603333333334</v>
      </c>
      <c r="DM116">
        <v>29.95403333333333</v>
      </c>
      <c r="DN116">
        <v>30.01274444444445</v>
      </c>
      <c r="DO116">
        <v>999.9000000000001</v>
      </c>
      <c r="DP116">
        <v>0</v>
      </c>
      <c r="DQ116">
        <v>0</v>
      </c>
      <c r="DR116">
        <v>10007.09555555556</v>
      </c>
      <c r="DS116">
        <v>0</v>
      </c>
      <c r="DT116">
        <v>3.243141111111111</v>
      </c>
      <c r="DU116">
        <v>2.263701111111112</v>
      </c>
      <c r="DV116">
        <v>432.3877777777778</v>
      </c>
      <c r="DW116">
        <v>429.9418888888889</v>
      </c>
      <c r="DX116">
        <v>0.2905944444444444</v>
      </c>
      <c r="DY116">
        <v>420.0207777777778</v>
      </c>
      <c r="DZ116">
        <v>23.07536666666667</v>
      </c>
      <c r="EA116">
        <v>2.116436666666667</v>
      </c>
      <c r="EB116">
        <v>2.090115555555555</v>
      </c>
      <c r="EC116">
        <v>18.34342222222222</v>
      </c>
      <c r="ED116">
        <v>18.14404444444445</v>
      </c>
      <c r="EE116">
        <v>0.00500078</v>
      </c>
      <c r="EF116">
        <v>0</v>
      </c>
      <c r="EG116">
        <v>0</v>
      </c>
      <c r="EH116">
        <v>0</v>
      </c>
      <c r="EI116">
        <v>314.1888888888889</v>
      </c>
      <c r="EJ116">
        <v>0.00500078</v>
      </c>
      <c r="EK116">
        <v>-16.9</v>
      </c>
      <c r="EL116">
        <v>-0.3555555555555556</v>
      </c>
      <c r="EM116">
        <v>35.50666666666667</v>
      </c>
      <c r="EN116">
        <v>40.52066666666667</v>
      </c>
      <c r="EO116">
        <v>37.59688888888888</v>
      </c>
      <c r="EP116">
        <v>40.90255555555556</v>
      </c>
      <c r="EQ116">
        <v>38.27055555555555</v>
      </c>
      <c r="ER116">
        <v>0</v>
      </c>
      <c r="ES116">
        <v>0</v>
      </c>
      <c r="ET116">
        <v>0</v>
      </c>
      <c r="EU116">
        <v>1758838231.5</v>
      </c>
      <c r="EV116">
        <v>0</v>
      </c>
      <c r="EW116">
        <v>311.8576923076923</v>
      </c>
      <c r="EX116">
        <v>16.22222260200075</v>
      </c>
      <c r="EY116">
        <v>-2.112820649451851</v>
      </c>
      <c r="EZ116">
        <v>-16.41538461538461</v>
      </c>
      <c r="FA116">
        <v>15</v>
      </c>
      <c r="FB116">
        <v>0</v>
      </c>
      <c r="FC116" t="s">
        <v>424</v>
      </c>
      <c r="FD116">
        <v>1746989605.5</v>
      </c>
      <c r="FE116">
        <v>1746989593.5</v>
      </c>
      <c r="FF116">
        <v>0</v>
      </c>
      <c r="FG116">
        <v>-0.274</v>
      </c>
      <c r="FH116">
        <v>-0.002</v>
      </c>
      <c r="FI116">
        <v>2.549</v>
      </c>
      <c r="FJ116">
        <v>0.129</v>
      </c>
      <c r="FK116">
        <v>420</v>
      </c>
      <c r="FL116">
        <v>17</v>
      </c>
      <c r="FM116">
        <v>0.02</v>
      </c>
      <c r="FN116">
        <v>0.04</v>
      </c>
      <c r="FO116">
        <v>2.26287275</v>
      </c>
      <c r="FP116">
        <v>0.02957054409005056</v>
      </c>
      <c r="FQ116">
        <v>0.03709185611340442</v>
      </c>
      <c r="FR116">
        <v>1</v>
      </c>
      <c r="FS116">
        <v>312.4705882352941</v>
      </c>
      <c r="FT116">
        <v>-3.685255776925604</v>
      </c>
      <c r="FU116">
        <v>7.670245391111138</v>
      </c>
      <c r="FV116">
        <v>0</v>
      </c>
      <c r="FW116">
        <v>0.292563125</v>
      </c>
      <c r="FX116">
        <v>-0.01776750844277754</v>
      </c>
      <c r="FY116">
        <v>0.002176592350297825</v>
      </c>
      <c r="FZ116">
        <v>1</v>
      </c>
      <c r="GA116">
        <v>2</v>
      </c>
      <c r="GB116">
        <v>3</v>
      </c>
      <c r="GC116" t="s">
        <v>435</v>
      </c>
      <c r="GD116">
        <v>3.10298</v>
      </c>
      <c r="GE116">
        <v>2.7247</v>
      </c>
      <c r="GF116">
        <v>0.0886754</v>
      </c>
      <c r="GG116">
        <v>0.0881575</v>
      </c>
      <c r="GH116">
        <v>0.105921</v>
      </c>
      <c r="GI116">
        <v>0.106423</v>
      </c>
      <c r="GJ116">
        <v>23811.7</v>
      </c>
      <c r="GK116">
        <v>21620.1</v>
      </c>
      <c r="GL116">
        <v>26692.1</v>
      </c>
      <c r="GM116">
        <v>23931.4</v>
      </c>
      <c r="GN116">
        <v>38183.9</v>
      </c>
      <c r="GO116">
        <v>31594.2</v>
      </c>
      <c r="GP116">
        <v>46610.2</v>
      </c>
      <c r="GQ116">
        <v>37842.2</v>
      </c>
      <c r="GR116">
        <v>1.85772</v>
      </c>
      <c r="GS116">
        <v>1.87567</v>
      </c>
      <c r="GT116">
        <v>0.0853091</v>
      </c>
      <c r="GU116">
        <v>0</v>
      </c>
      <c r="GV116">
        <v>28.6241</v>
      </c>
      <c r="GW116">
        <v>999.9</v>
      </c>
      <c r="GX116">
        <v>51.4</v>
      </c>
      <c r="GY116">
        <v>31</v>
      </c>
      <c r="GZ116">
        <v>25.6015</v>
      </c>
      <c r="HA116">
        <v>61.1737</v>
      </c>
      <c r="HB116">
        <v>18.9704</v>
      </c>
      <c r="HC116">
        <v>1</v>
      </c>
      <c r="HD116">
        <v>0.11533</v>
      </c>
      <c r="HE116">
        <v>-1.22403</v>
      </c>
      <c r="HF116">
        <v>20.2949</v>
      </c>
      <c r="HG116">
        <v>5.22208</v>
      </c>
      <c r="HH116">
        <v>11.98</v>
      </c>
      <c r="HI116">
        <v>4.96555</v>
      </c>
      <c r="HJ116">
        <v>3.276</v>
      </c>
      <c r="HK116">
        <v>9999</v>
      </c>
      <c r="HL116">
        <v>9999</v>
      </c>
      <c r="HM116">
        <v>9999</v>
      </c>
      <c r="HN116">
        <v>8.5</v>
      </c>
      <c r="HO116">
        <v>1.86392</v>
      </c>
      <c r="HP116">
        <v>1.86006</v>
      </c>
      <c r="HQ116">
        <v>1.85837</v>
      </c>
      <c r="HR116">
        <v>1.85974</v>
      </c>
      <c r="HS116">
        <v>1.85989</v>
      </c>
      <c r="HT116">
        <v>1.85837</v>
      </c>
      <c r="HU116">
        <v>1.85744</v>
      </c>
      <c r="HV116">
        <v>1.85234</v>
      </c>
      <c r="HW116">
        <v>0</v>
      </c>
      <c r="HX116">
        <v>0</v>
      </c>
      <c r="HY116">
        <v>0</v>
      </c>
      <c r="HZ116">
        <v>0</v>
      </c>
      <c r="IA116" t="s">
        <v>426</v>
      </c>
      <c r="IB116" t="s">
        <v>427</v>
      </c>
      <c r="IC116" t="s">
        <v>428</v>
      </c>
      <c r="ID116" t="s">
        <v>428</v>
      </c>
      <c r="IE116" t="s">
        <v>428</v>
      </c>
      <c r="IF116" t="s">
        <v>428</v>
      </c>
      <c r="IG116">
        <v>0</v>
      </c>
      <c r="IH116">
        <v>100</v>
      </c>
      <c r="II116">
        <v>100</v>
      </c>
      <c r="IJ116">
        <v>-1.319</v>
      </c>
      <c r="IK116">
        <v>0.3109</v>
      </c>
      <c r="IL116">
        <v>-1.085747647868322</v>
      </c>
      <c r="IM116">
        <v>-0.001141660950335919</v>
      </c>
      <c r="IN116">
        <v>1.556549255047457E-06</v>
      </c>
      <c r="IO116">
        <v>-3.845636065895205E-10</v>
      </c>
      <c r="IP116">
        <v>0.01562767363184709</v>
      </c>
      <c r="IQ116">
        <v>0.001629169780553792</v>
      </c>
      <c r="IR116">
        <v>0.0005448488767950686</v>
      </c>
      <c r="IS116">
        <v>-2.599574200195059E-06</v>
      </c>
      <c r="IT116">
        <v>2</v>
      </c>
      <c r="IU116">
        <v>2011</v>
      </c>
      <c r="IV116">
        <v>1</v>
      </c>
      <c r="IW116">
        <v>26</v>
      </c>
      <c r="IX116">
        <v>197477.2</v>
      </c>
      <c r="IY116">
        <v>197477.4</v>
      </c>
      <c r="IZ116">
        <v>1.14502</v>
      </c>
      <c r="JA116">
        <v>2.62695</v>
      </c>
      <c r="JB116">
        <v>1.49658</v>
      </c>
      <c r="JC116">
        <v>2.35107</v>
      </c>
      <c r="JD116">
        <v>1.54907</v>
      </c>
      <c r="JE116">
        <v>2.44873</v>
      </c>
      <c r="JF116">
        <v>36.0816</v>
      </c>
      <c r="JG116">
        <v>24.2013</v>
      </c>
      <c r="JH116">
        <v>18</v>
      </c>
      <c r="JI116">
        <v>474.518</v>
      </c>
      <c r="JJ116">
        <v>500.092</v>
      </c>
      <c r="JK116">
        <v>30.332</v>
      </c>
      <c r="JL116">
        <v>28.7665</v>
      </c>
      <c r="JM116">
        <v>30</v>
      </c>
      <c r="JN116">
        <v>28.9534</v>
      </c>
      <c r="JO116">
        <v>28.942</v>
      </c>
      <c r="JP116">
        <v>23.0169</v>
      </c>
      <c r="JQ116">
        <v>13.292</v>
      </c>
      <c r="JR116">
        <v>100</v>
      </c>
      <c r="JS116">
        <v>30.3305</v>
      </c>
      <c r="JT116">
        <v>420</v>
      </c>
      <c r="JU116">
        <v>23.151</v>
      </c>
      <c r="JV116">
        <v>101.91</v>
      </c>
      <c r="JW116">
        <v>91.27970000000001</v>
      </c>
    </row>
    <row r="117" spans="1:283">
      <c r="A117">
        <v>99</v>
      </c>
      <c r="B117">
        <v>1758838238.1</v>
      </c>
      <c r="C117">
        <v>1404.5</v>
      </c>
      <c r="D117" t="s">
        <v>629</v>
      </c>
      <c r="E117" t="s">
        <v>630</v>
      </c>
      <c r="F117">
        <v>5</v>
      </c>
      <c r="G117" t="s">
        <v>614</v>
      </c>
      <c r="H117">
        <v>1758838235.1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1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422</v>
      </c>
      <c r="AL117" t="s">
        <v>422</v>
      </c>
      <c r="AM117">
        <v>0</v>
      </c>
      <c r="AN117">
        <v>0</v>
      </c>
      <c r="AO117">
        <f>1-AM117/AN117</f>
        <v>0</v>
      </c>
      <c r="AP117">
        <v>0</v>
      </c>
      <c r="AQ117" t="s">
        <v>422</v>
      </c>
      <c r="AR117" t="s">
        <v>422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3.21</v>
      </c>
      <c r="CZ117">
        <v>0.5</v>
      </c>
      <c r="DA117" t="s">
        <v>423</v>
      </c>
      <c r="DB117">
        <v>2</v>
      </c>
      <c r="DC117">
        <v>1758838235.1</v>
      </c>
      <c r="DD117">
        <v>422.2852222222222</v>
      </c>
      <c r="DE117">
        <v>420.0373333333333</v>
      </c>
      <c r="DF117">
        <v>23.36601111111111</v>
      </c>
      <c r="DG117">
        <v>23.07417777777778</v>
      </c>
      <c r="DH117">
        <v>423.6044444444444</v>
      </c>
      <c r="DI117">
        <v>23.05506666666667</v>
      </c>
      <c r="DJ117">
        <v>500.0397777777778</v>
      </c>
      <c r="DK117">
        <v>90.5789222222222</v>
      </c>
      <c r="DL117">
        <v>0.06643516666666667</v>
      </c>
      <c r="DM117">
        <v>29.9542</v>
      </c>
      <c r="DN117">
        <v>30.01356666666667</v>
      </c>
      <c r="DO117">
        <v>999.9000000000001</v>
      </c>
      <c r="DP117">
        <v>0</v>
      </c>
      <c r="DQ117">
        <v>0</v>
      </c>
      <c r="DR117">
        <v>10004.58444444444</v>
      </c>
      <c r="DS117">
        <v>0</v>
      </c>
      <c r="DT117">
        <v>3.245672222222222</v>
      </c>
      <c r="DU117">
        <v>2.24767</v>
      </c>
      <c r="DV117">
        <v>432.3884444444445</v>
      </c>
      <c r="DW117">
        <v>429.9584444444444</v>
      </c>
      <c r="DX117">
        <v>0.2918202222222222</v>
      </c>
      <c r="DY117">
        <v>420.0373333333333</v>
      </c>
      <c r="DZ117">
        <v>23.07417777777778</v>
      </c>
      <c r="EA117">
        <v>2.116466666666667</v>
      </c>
      <c r="EB117">
        <v>2.090035555555556</v>
      </c>
      <c r="EC117">
        <v>18.34365555555556</v>
      </c>
      <c r="ED117">
        <v>18.14343333333333</v>
      </c>
      <c r="EE117">
        <v>0.00500078</v>
      </c>
      <c r="EF117">
        <v>0</v>
      </c>
      <c r="EG117">
        <v>0</v>
      </c>
      <c r="EH117">
        <v>0</v>
      </c>
      <c r="EI117">
        <v>317.5555555555555</v>
      </c>
      <c r="EJ117">
        <v>0.00500078</v>
      </c>
      <c r="EK117">
        <v>-18.12222222222222</v>
      </c>
      <c r="EL117">
        <v>-0.7666666666666666</v>
      </c>
      <c r="EM117">
        <v>35.51355555555556</v>
      </c>
      <c r="EN117">
        <v>40.54833333333333</v>
      </c>
      <c r="EO117">
        <v>37.63155555555555</v>
      </c>
      <c r="EP117">
        <v>40.93022222222222</v>
      </c>
      <c r="EQ117">
        <v>38.05533333333333</v>
      </c>
      <c r="ER117">
        <v>0</v>
      </c>
      <c r="ES117">
        <v>0</v>
      </c>
      <c r="ET117">
        <v>0</v>
      </c>
      <c r="EU117">
        <v>1758838233.3</v>
      </c>
      <c r="EV117">
        <v>0</v>
      </c>
      <c r="EW117">
        <v>312.916</v>
      </c>
      <c r="EX117">
        <v>36.91538519527846</v>
      </c>
      <c r="EY117">
        <v>-26.25384651958591</v>
      </c>
      <c r="EZ117">
        <v>-16.644</v>
      </c>
      <c r="FA117">
        <v>15</v>
      </c>
      <c r="FB117">
        <v>0</v>
      </c>
      <c r="FC117" t="s">
        <v>424</v>
      </c>
      <c r="FD117">
        <v>1746989605.5</v>
      </c>
      <c r="FE117">
        <v>1746989593.5</v>
      </c>
      <c r="FF117">
        <v>0</v>
      </c>
      <c r="FG117">
        <v>-0.274</v>
      </c>
      <c r="FH117">
        <v>-0.002</v>
      </c>
      <c r="FI117">
        <v>2.549</v>
      </c>
      <c r="FJ117">
        <v>0.129</v>
      </c>
      <c r="FK117">
        <v>420</v>
      </c>
      <c r="FL117">
        <v>17</v>
      </c>
      <c r="FM117">
        <v>0.02</v>
      </c>
      <c r="FN117">
        <v>0.04</v>
      </c>
      <c r="FO117">
        <v>2.25803756097561</v>
      </c>
      <c r="FP117">
        <v>0.0032609059233395</v>
      </c>
      <c r="FQ117">
        <v>0.0374990043952706</v>
      </c>
      <c r="FR117">
        <v>1</v>
      </c>
      <c r="FS117">
        <v>311.9294117647059</v>
      </c>
      <c r="FT117">
        <v>23.33995451328456</v>
      </c>
      <c r="FU117">
        <v>7.45573326222905</v>
      </c>
      <c r="FV117">
        <v>0</v>
      </c>
      <c r="FW117">
        <v>0.2921825853658537</v>
      </c>
      <c r="FX117">
        <v>-0.007607205574912805</v>
      </c>
      <c r="FY117">
        <v>0.001572709328819724</v>
      </c>
      <c r="FZ117">
        <v>1</v>
      </c>
      <c r="GA117">
        <v>2</v>
      </c>
      <c r="GB117">
        <v>3</v>
      </c>
      <c r="GC117" t="s">
        <v>435</v>
      </c>
      <c r="GD117">
        <v>3.10281</v>
      </c>
      <c r="GE117">
        <v>2.7246</v>
      </c>
      <c r="GF117">
        <v>0.0886692</v>
      </c>
      <c r="GG117">
        <v>0.08815439999999999</v>
      </c>
      <c r="GH117">
        <v>0.105923</v>
      </c>
      <c r="GI117">
        <v>0.106421</v>
      </c>
      <c r="GJ117">
        <v>23811.7</v>
      </c>
      <c r="GK117">
        <v>21620.1</v>
      </c>
      <c r="GL117">
        <v>26691.9</v>
      </c>
      <c r="GM117">
        <v>23931.2</v>
      </c>
      <c r="GN117">
        <v>38183.7</v>
      </c>
      <c r="GO117">
        <v>31594.3</v>
      </c>
      <c r="GP117">
        <v>46610.1</v>
      </c>
      <c r="GQ117">
        <v>37842.2</v>
      </c>
      <c r="GR117">
        <v>1.8576</v>
      </c>
      <c r="GS117">
        <v>1.87593</v>
      </c>
      <c r="GT117">
        <v>0.08501110000000001</v>
      </c>
      <c r="GU117">
        <v>0</v>
      </c>
      <c r="GV117">
        <v>28.6241</v>
      </c>
      <c r="GW117">
        <v>999.9</v>
      </c>
      <c r="GX117">
        <v>51.4</v>
      </c>
      <c r="GY117">
        <v>31.1</v>
      </c>
      <c r="GZ117">
        <v>25.7454</v>
      </c>
      <c r="HA117">
        <v>60.8237</v>
      </c>
      <c r="HB117">
        <v>19.1266</v>
      </c>
      <c r="HC117">
        <v>1</v>
      </c>
      <c r="HD117">
        <v>0.115297</v>
      </c>
      <c r="HE117">
        <v>-1.21525</v>
      </c>
      <c r="HF117">
        <v>20.2945</v>
      </c>
      <c r="HG117">
        <v>5.21879</v>
      </c>
      <c r="HH117">
        <v>11.98</v>
      </c>
      <c r="HI117">
        <v>4.9649</v>
      </c>
      <c r="HJ117">
        <v>3.2753</v>
      </c>
      <c r="HK117">
        <v>9999</v>
      </c>
      <c r="HL117">
        <v>9999</v>
      </c>
      <c r="HM117">
        <v>9999</v>
      </c>
      <c r="HN117">
        <v>8.5</v>
      </c>
      <c r="HO117">
        <v>1.86389</v>
      </c>
      <c r="HP117">
        <v>1.86005</v>
      </c>
      <c r="HQ117">
        <v>1.85837</v>
      </c>
      <c r="HR117">
        <v>1.85974</v>
      </c>
      <c r="HS117">
        <v>1.85989</v>
      </c>
      <c r="HT117">
        <v>1.85837</v>
      </c>
      <c r="HU117">
        <v>1.85744</v>
      </c>
      <c r="HV117">
        <v>1.85236</v>
      </c>
      <c r="HW117">
        <v>0</v>
      </c>
      <c r="HX117">
        <v>0</v>
      </c>
      <c r="HY117">
        <v>0</v>
      </c>
      <c r="HZ117">
        <v>0</v>
      </c>
      <c r="IA117" t="s">
        <v>426</v>
      </c>
      <c r="IB117" t="s">
        <v>427</v>
      </c>
      <c r="IC117" t="s">
        <v>428</v>
      </c>
      <c r="ID117" t="s">
        <v>428</v>
      </c>
      <c r="IE117" t="s">
        <v>428</v>
      </c>
      <c r="IF117" t="s">
        <v>428</v>
      </c>
      <c r="IG117">
        <v>0</v>
      </c>
      <c r="IH117">
        <v>100</v>
      </c>
      <c r="II117">
        <v>100</v>
      </c>
      <c r="IJ117">
        <v>-1.319</v>
      </c>
      <c r="IK117">
        <v>0.311</v>
      </c>
      <c r="IL117">
        <v>-1.085747647868322</v>
      </c>
      <c r="IM117">
        <v>-0.001141660950335919</v>
      </c>
      <c r="IN117">
        <v>1.556549255047457E-06</v>
      </c>
      <c r="IO117">
        <v>-3.845636065895205E-10</v>
      </c>
      <c r="IP117">
        <v>0.01562767363184709</v>
      </c>
      <c r="IQ117">
        <v>0.001629169780553792</v>
      </c>
      <c r="IR117">
        <v>0.0005448488767950686</v>
      </c>
      <c r="IS117">
        <v>-2.599574200195059E-06</v>
      </c>
      <c r="IT117">
        <v>2</v>
      </c>
      <c r="IU117">
        <v>2011</v>
      </c>
      <c r="IV117">
        <v>1</v>
      </c>
      <c r="IW117">
        <v>26</v>
      </c>
      <c r="IX117">
        <v>197477.2</v>
      </c>
      <c r="IY117">
        <v>197477.4</v>
      </c>
      <c r="IZ117">
        <v>1.14502</v>
      </c>
      <c r="JA117">
        <v>2.62817</v>
      </c>
      <c r="JB117">
        <v>1.49658</v>
      </c>
      <c r="JC117">
        <v>2.35107</v>
      </c>
      <c r="JD117">
        <v>1.54907</v>
      </c>
      <c r="JE117">
        <v>2.48901</v>
      </c>
      <c r="JF117">
        <v>36.0816</v>
      </c>
      <c r="JG117">
        <v>24.2013</v>
      </c>
      <c r="JH117">
        <v>18</v>
      </c>
      <c r="JI117">
        <v>474.446</v>
      </c>
      <c r="JJ117">
        <v>500.263</v>
      </c>
      <c r="JK117">
        <v>30.3299</v>
      </c>
      <c r="JL117">
        <v>28.7665</v>
      </c>
      <c r="JM117">
        <v>30.0001</v>
      </c>
      <c r="JN117">
        <v>28.9534</v>
      </c>
      <c r="JO117">
        <v>28.9425</v>
      </c>
      <c r="JP117">
        <v>23.0181</v>
      </c>
      <c r="JQ117">
        <v>13.292</v>
      </c>
      <c r="JR117">
        <v>100</v>
      </c>
      <c r="JS117">
        <v>30.3165</v>
      </c>
      <c r="JT117">
        <v>420</v>
      </c>
      <c r="JU117">
        <v>23.1522</v>
      </c>
      <c r="JV117">
        <v>101.909</v>
      </c>
      <c r="JW117">
        <v>91.2796</v>
      </c>
    </row>
    <row r="118" spans="1:283">
      <c r="A118">
        <v>100</v>
      </c>
      <c r="B118">
        <v>1758838240.1</v>
      </c>
      <c r="C118">
        <v>1406.5</v>
      </c>
      <c r="D118" t="s">
        <v>631</v>
      </c>
      <c r="E118" t="s">
        <v>632</v>
      </c>
      <c r="F118">
        <v>5</v>
      </c>
      <c r="G118" t="s">
        <v>614</v>
      </c>
      <c r="H118">
        <v>1758838237.1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1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422</v>
      </c>
      <c r="AL118" t="s">
        <v>422</v>
      </c>
      <c r="AM118">
        <v>0</v>
      </c>
      <c r="AN118">
        <v>0</v>
      </c>
      <c r="AO118">
        <f>1-AM118/AN118</f>
        <v>0</v>
      </c>
      <c r="AP118">
        <v>0</v>
      </c>
      <c r="AQ118" t="s">
        <v>422</v>
      </c>
      <c r="AR118" t="s">
        <v>422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3.21</v>
      </c>
      <c r="CZ118">
        <v>0.5</v>
      </c>
      <c r="DA118" t="s">
        <v>423</v>
      </c>
      <c r="DB118">
        <v>2</v>
      </c>
      <c r="DC118">
        <v>1758838237.1</v>
      </c>
      <c r="DD118">
        <v>422.2695555555555</v>
      </c>
      <c r="DE118">
        <v>420.0228888888889</v>
      </c>
      <c r="DF118">
        <v>23.36591111111111</v>
      </c>
      <c r="DG118">
        <v>23.07321111111111</v>
      </c>
      <c r="DH118">
        <v>423.5887777777778</v>
      </c>
      <c r="DI118">
        <v>23.05496666666666</v>
      </c>
      <c r="DJ118">
        <v>500.0201111111111</v>
      </c>
      <c r="DK118">
        <v>90.57994444444444</v>
      </c>
      <c r="DL118">
        <v>0.06643502222222222</v>
      </c>
      <c r="DM118">
        <v>29.9542</v>
      </c>
      <c r="DN118">
        <v>30.01231111111112</v>
      </c>
      <c r="DO118">
        <v>999.9000000000001</v>
      </c>
      <c r="DP118">
        <v>0</v>
      </c>
      <c r="DQ118">
        <v>0</v>
      </c>
      <c r="DR118">
        <v>10004.23111111111</v>
      </c>
      <c r="DS118">
        <v>0</v>
      </c>
      <c r="DT118">
        <v>3.240612222222222</v>
      </c>
      <c r="DU118">
        <v>2.246524444444445</v>
      </c>
      <c r="DV118">
        <v>432.3722222222222</v>
      </c>
      <c r="DW118">
        <v>429.9431111111111</v>
      </c>
      <c r="DX118">
        <v>0.292697</v>
      </c>
      <c r="DY118">
        <v>420.0228888888889</v>
      </c>
      <c r="DZ118">
        <v>23.07321111111111</v>
      </c>
      <c r="EA118">
        <v>2.116484444444445</v>
      </c>
      <c r="EB118">
        <v>2.089971111111111</v>
      </c>
      <c r="EC118">
        <v>18.34376666666667</v>
      </c>
      <c r="ED118">
        <v>18.14295555555556</v>
      </c>
      <c r="EE118">
        <v>0.00500078</v>
      </c>
      <c r="EF118">
        <v>0</v>
      </c>
      <c r="EG118">
        <v>0</v>
      </c>
      <c r="EH118">
        <v>0</v>
      </c>
      <c r="EI118">
        <v>318.0111111111112</v>
      </c>
      <c r="EJ118">
        <v>0.00500078</v>
      </c>
      <c r="EK118">
        <v>-19.15555555555556</v>
      </c>
      <c r="EL118">
        <v>-1.088888888888889</v>
      </c>
      <c r="EM118">
        <v>35.54122222222222</v>
      </c>
      <c r="EN118">
        <v>40.59</v>
      </c>
      <c r="EO118">
        <v>37.64544444444444</v>
      </c>
      <c r="EP118">
        <v>40.99266666666666</v>
      </c>
      <c r="EQ118">
        <v>38.06922222222223</v>
      </c>
      <c r="ER118">
        <v>0</v>
      </c>
      <c r="ES118">
        <v>0</v>
      </c>
      <c r="ET118">
        <v>0</v>
      </c>
      <c r="EU118">
        <v>1758838235.7</v>
      </c>
      <c r="EV118">
        <v>0</v>
      </c>
      <c r="EW118">
        <v>313.504</v>
      </c>
      <c r="EX118">
        <v>28.47692347489879</v>
      </c>
      <c r="EY118">
        <v>-41.48461569578216</v>
      </c>
      <c r="EZ118">
        <v>-18.412</v>
      </c>
      <c r="FA118">
        <v>15</v>
      </c>
      <c r="FB118">
        <v>0</v>
      </c>
      <c r="FC118" t="s">
        <v>424</v>
      </c>
      <c r="FD118">
        <v>1746989605.5</v>
      </c>
      <c r="FE118">
        <v>1746989593.5</v>
      </c>
      <c r="FF118">
        <v>0</v>
      </c>
      <c r="FG118">
        <v>-0.274</v>
      </c>
      <c r="FH118">
        <v>-0.002</v>
      </c>
      <c r="FI118">
        <v>2.549</v>
      </c>
      <c r="FJ118">
        <v>0.129</v>
      </c>
      <c r="FK118">
        <v>420</v>
      </c>
      <c r="FL118">
        <v>17</v>
      </c>
      <c r="FM118">
        <v>0.02</v>
      </c>
      <c r="FN118">
        <v>0.04</v>
      </c>
      <c r="FO118">
        <v>2.2542355</v>
      </c>
      <c r="FP118">
        <v>0.08371857410881185</v>
      </c>
      <c r="FQ118">
        <v>0.03628227362983195</v>
      </c>
      <c r="FR118">
        <v>1</v>
      </c>
      <c r="FS118">
        <v>313.0676470588236</v>
      </c>
      <c r="FT118">
        <v>13.92971765491739</v>
      </c>
      <c r="FU118">
        <v>7.097626802556873</v>
      </c>
      <c r="FV118">
        <v>0</v>
      </c>
      <c r="FW118">
        <v>0.2921665</v>
      </c>
      <c r="FX118">
        <v>-0.005905711069418547</v>
      </c>
      <c r="FY118">
        <v>0.001595390829859571</v>
      </c>
      <c r="FZ118">
        <v>1</v>
      </c>
      <c r="GA118">
        <v>2</v>
      </c>
      <c r="GB118">
        <v>3</v>
      </c>
      <c r="GC118" t="s">
        <v>435</v>
      </c>
      <c r="GD118">
        <v>3.10289</v>
      </c>
      <c r="GE118">
        <v>2.72465</v>
      </c>
      <c r="GF118">
        <v>0.088673</v>
      </c>
      <c r="GG118">
        <v>0.08815199999999999</v>
      </c>
      <c r="GH118">
        <v>0.105921</v>
      </c>
      <c r="GI118">
        <v>0.106421</v>
      </c>
      <c r="GJ118">
        <v>23811.7</v>
      </c>
      <c r="GK118">
        <v>21620.2</v>
      </c>
      <c r="GL118">
        <v>26692</v>
      </c>
      <c r="GM118">
        <v>23931.3</v>
      </c>
      <c r="GN118">
        <v>38183.7</v>
      </c>
      <c r="GO118">
        <v>31594.4</v>
      </c>
      <c r="GP118">
        <v>46610</v>
      </c>
      <c r="GQ118">
        <v>37842.3</v>
      </c>
      <c r="GR118">
        <v>1.85795</v>
      </c>
      <c r="GS118">
        <v>1.87593</v>
      </c>
      <c r="GT118">
        <v>0.0851229</v>
      </c>
      <c r="GU118">
        <v>0</v>
      </c>
      <c r="GV118">
        <v>28.6241</v>
      </c>
      <c r="GW118">
        <v>999.9</v>
      </c>
      <c r="GX118">
        <v>51.4</v>
      </c>
      <c r="GY118">
        <v>31.1</v>
      </c>
      <c r="GZ118">
        <v>25.7466</v>
      </c>
      <c r="HA118">
        <v>61.0137</v>
      </c>
      <c r="HB118">
        <v>19.1146</v>
      </c>
      <c r="HC118">
        <v>1</v>
      </c>
      <c r="HD118">
        <v>0.115368</v>
      </c>
      <c r="HE118">
        <v>-1.19228</v>
      </c>
      <c r="HF118">
        <v>20.2946</v>
      </c>
      <c r="HG118">
        <v>5.21879</v>
      </c>
      <c r="HH118">
        <v>11.98</v>
      </c>
      <c r="HI118">
        <v>4.96495</v>
      </c>
      <c r="HJ118">
        <v>3.2753</v>
      </c>
      <c r="HK118">
        <v>9999</v>
      </c>
      <c r="HL118">
        <v>9999</v>
      </c>
      <c r="HM118">
        <v>9999</v>
      </c>
      <c r="HN118">
        <v>8.5</v>
      </c>
      <c r="HO118">
        <v>1.86389</v>
      </c>
      <c r="HP118">
        <v>1.86005</v>
      </c>
      <c r="HQ118">
        <v>1.85837</v>
      </c>
      <c r="HR118">
        <v>1.85974</v>
      </c>
      <c r="HS118">
        <v>1.85989</v>
      </c>
      <c r="HT118">
        <v>1.85837</v>
      </c>
      <c r="HU118">
        <v>1.85744</v>
      </c>
      <c r="HV118">
        <v>1.85236</v>
      </c>
      <c r="HW118">
        <v>0</v>
      </c>
      <c r="HX118">
        <v>0</v>
      </c>
      <c r="HY118">
        <v>0</v>
      </c>
      <c r="HZ118">
        <v>0</v>
      </c>
      <c r="IA118" t="s">
        <v>426</v>
      </c>
      <c r="IB118" t="s">
        <v>427</v>
      </c>
      <c r="IC118" t="s">
        <v>428</v>
      </c>
      <c r="ID118" t="s">
        <v>428</v>
      </c>
      <c r="IE118" t="s">
        <v>428</v>
      </c>
      <c r="IF118" t="s">
        <v>428</v>
      </c>
      <c r="IG118">
        <v>0</v>
      </c>
      <c r="IH118">
        <v>100</v>
      </c>
      <c r="II118">
        <v>100</v>
      </c>
      <c r="IJ118">
        <v>-1.319</v>
      </c>
      <c r="IK118">
        <v>0.311</v>
      </c>
      <c r="IL118">
        <v>-1.085747647868322</v>
      </c>
      <c r="IM118">
        <v>-0.001141660950335919</v>
      </c>
      <c r="IN118">
        <v>1.556549255047457E-06</v>
      </c>
      <c r="IO118">
        <v>-3.845636065895205E-10</v>
      </c>
      <c r="IP118">
        <v>0.01562767363184709</v>
      </c>
      <c r="IQ118">
        <v>0.001629169780553792</v>
      </c>
      <c r="IR118">
        <v>0.0005448488767950686</v>
      </c>
      <c r="IS118">
        <v>-2.599574200195059E-06</v>
      </c>
      <c r="IT118">
        <v>2</v>
      </c>
      <c r="IU118">
        <v>2011</v>
      </c>
      <c r="IV118">
        <v>1</v>
      </c>
      <c r="IW118">
        <v>26</v>
      </c>
      <c r="IX118">
        <v>197477.2</v>
      </c>
      <c r="IY118">
        <v>197477.4</v>
      </c>
      <c r="IZ118">
        <v>1.14502</v>
      </c>
      <c r="JA118">
        <v>2.6355</v>
      </c>
      <c r="JB118">
        <v>1.49658</v>
      </c>
      <c r="JC118">
        <v>2.35107</v>
      </c>
      <c r="JD118">
        <v>1.54907</v>
      </c>
      <c r="JE118">
        <v>2.44019</v>
      </c>
      <c r="JF118">
        <v>36.105</v>
      </c>
      <c r="JG118">
        <v>24.2013</v>
      </c>
      <c r="JH118">
        <v>18</v>
      </c>
      <c r="JI118">
        <v>474.652</v>
      </c>
      <c r="JJ118">
        <v>500.273</v>
      </c>
      <c r="JK118">
        <v>30.326</v>
      </c>
      <c r="JL118">
        <v>28.7665</v>
      </c>
      <c r="JM118">
        <v>30.0001</v>
      </c>
      <c r="JN118">
        <v>28.9541</v>
      </c>
      <c r="JO118">
        <v>28.9437</v>
      </c>
      <c r="JP118">
        <v>23.0177</v>
      </c>
      <c r="JQ118">
        <v>13.0116</v>
      </c>
      <c r="JR118">
        <v>100</v>
      </c>
      <c r="JS118">
        <v>30.3165</v>
      </c>
      <c r="JT118">
        <v>420</v>
      </c>
      <c r="JU118">
        <v>23.1574</v>
      </c>
      <c r="JV118">
        <v>101.909</v>
      </c>
      <c r="JW118">
        <v>91.27979999999999</v>
      </c>
    </row>
    <row r="119" spans="1:283">
      <c r="A119">
        <v>101</v>
      </c>
      <c r="B119">
        <v>1758838242.1</v>
      </c>
      <c r="C119">
        <v>1408.5</v>
      </c>
      <c r="D119" t="s">
        <v>633</v>
      </c>
      <c r="E119" t="s">
        <v>634</v>
      </c>
      <c r="F119">
        <v>5</v>
      </c>
      <c r="G119" t="s">
        <v>614</v>
      </c>
      <c r="H119">
        <v>1758838239.1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1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422</v>
      </c>
      <c r="AL119" t="s">
        <v>422</v>
      </c>
      <c r="AM119">
        <v>0</v>
      </c>
      <c r="AN119">
        <v>0</v>
      </c>
      <c r="AO119">
        <f>1-AM119/AN119</f>
        <v>0</v>
      </c>
      <c r="AP119">
        <v>0</v>
      </c>
      <c r="AQ119" t="s">
        <v>422</v>
      </c>
      <c r="AR119" t="s">
        <v>422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3.21</v>
      </c>
      <c r="CZ119">
        <v>0.5</v>
      </c>
      <c r="DA119" t="s">
        <v>423</v>
      </c>
      <c r="DB119">
        <v>2</v>
      </c>
      <c r="DC119">
        <v>1758838239.1</v>
      </c>
      <c r="DD119">
        <v>422.2712222222222</v>
      </c>
      <c r="DE119">
        <v>419.9998888888889</v>
      </c>
      <c r="DF119">
        <v>23.36554444444444</v>
      </c>
      <c r="DG119">
        <v>23.07305555555556</v>
      </c>
      <c r="DH119">
        <v>423.5903333333333</v>
      </c>
      <c r="DI119">
        <v>23.05461111111111</v>
      </c>
      <c r="DJ119">
        <v>499.9958888888889</v>
      </c>
      <c r="DK119">
        <v>90.58015555555555</v>
      </c>
      <c r="DL119">
        <v>0.06648153333333334</v>
      </c>
      <c r="DM119">
        <v>29.95423333333333</v>
      </c>
      <c r="DN119">
        <v>30.01097777777778</v>
      </c>
      <c r="DO119">
        <v>999.9000000000001</v>
      </c>
      <c r="DP119">
        <v>0</v>
      </c>
      <c r="DQ119">
        <v>0</v>
      </c>
      <c r="DR119">
        <v>10002.63111111111</v>
      </c>
      <c r="DS119">
        <v>0</v>
      </c>
      <c r="DT119">
        <v>3.233023333333334</v>
      </c>
      <c r="DU119">
        <v>2.27126</v>
      </c>
      <c r="DV119">
        <v>432.3737777777778</v>
      </c>
      <c r="DW119">
        <v>429.9194444444445</v>
      </c>
      <c r="DX119">
        <v>0.292506</v>
      </c>
      <c r="DY119">
        <v>419.9998888888889</v>
      </c>
      <c r="DZ119">
        <v>23.07305555555556</v>
      </c>
      <c r="EA119">
        <v>2.116455555555556</v>
      </c>
      <c r="EB119">
        <v>2.089961111111111</v>
      </c>
      <c r="EC119">
        <v>18.34355555555556</v>
      </c>
      <c r="ED119">
        <v>18.14287777777778</v>
      </c>
      <c r="EE119">
        <v>0.00500078</v>
      </c>
      <c r="EF119">
        <v>0</v>
      </c>
      <c r="EG119">
        <v>0</v>
      </c>
      <c r="EH119">
        <v>0</v>
      </c>
      <c r="EI119">
        <v>316.6555555555556</v>
      </c>
      <c r="EJ119">
        <v>0.00500078</v>
      </c>
      <c r="EK119">
        <v>-21.17777777777778</v>
      </c>
      <c r="EL119">
        <v>-1.211111111111111</v>
      </c>
      <c r="EM119">
        <v>35.49255555555555</v>
      </c>
      <c r="EN119">
        <v>40.597</v>
      </c>
      <c r="EO119">
        <v>37.708</v>
      </c>
      <c r="EP119">
        <v>40.97188888888888</v>
      </c>
      <c r="EQ119">
        <v>38.17344444444444</v>
      </c>
      <c r="ER119">
        <v>0</v>
      </c>
      <c r="ES119">
        <v>0</v>
      </c>
      <c r="ET119">
        <v>0</v>
      </c>
      <c r="EU119">
        <v>1758838237.5</v>
      </c>
      <c r="EV119">
        <v>0</v>
      </c>
      <c r="EW119">
        <v>313.4730769230769</v>
      </c>
      <c r="EX119">
        <v>9.494017178534191</v>
      </c>
      <c r="EY119">
        <v>-23.14529921011288</v>
      </c>
      <c r="EZ119">
        <v>-18.56923076923077</v>
      </c>
      <c r="FA119">
        <v>15</v>
      </c>
      <c r="FB119">
        <v>0</v>
      </c>
      <c r="FC119" t="s">
        <v>424</v>
      </c>
      <c r="FD119">
        <v>1746989605.5</v>
      </c>
      <c r="FE119">
        <v>1746989593.5</v>
      </c>
      <c r="FF119">
        <v>0</v>
      </c>
      <c r="FG119">
        <v>-0.274</v>
      </c>
      <c r="FH119">
        <v>-0.002</v>
      </c>
      <c r="FI119">
        <v>2.549</v>
      </c>
      <c r="FJ119">
        <v>0.129</v>
      </c>
      <c r="FK119">
        <v>420</v>
      </c>
      <c r="FL119">
        <v>17</v>
      </c>
      <c r="FM119">
        <v>0.02</v>
      </c>
      <c r="FN119">
        <v>0.04</v>
      </c>
      <c r="FO119">
        <v>2.260293902439024</v>
      </c>
      <c r="FP119">
        <v>0.1260597909407688</v>
      </c>
      <c r="FQ119">
        <v>0.03756779841105805</v>
      </c>
      <c r="FR119">
        <v>1</v>
      </c>
      <c r="FS119">
        <v>312.8147058823529</v>
      </c>
      <c r="FT119">
        <v>17.24522558563574</v>
      </c>
      <c r="FU119">
        <v>7.019013352523741</v>
      </c>
      <c r="FV119">
        <v>0</v>
      </c>
      <c r="FW119">
        <v>0.2920153414634146</v>
      </c>
      <c r="FX119">
        <v>-0.00255763066202076</v>
      </c>
      <c r="FY119">
        <v>0.001497259571639519</v>
      </c>
      <c r="FZ119">
        <v>1</v>
      </c>
      <c r="GA119">
        <v>2</v>
      </c>
      <c r="GB119">
        <v>3</v>
      </c>
      <c r="GC119" t="s">
        <v>435</v>
      </c>
      <c r="GD119">
        <v>3.10301</v>
      </c>
      <c r="GE119">
        <v>2.72453</v>
      </c>
      <c r="GF119">
        <v>0.08867700000000001</v>
      </c>
      <c r="GG119">
        <v>0.0881415</v>
      </c>
      <c r="GH119">
        <v>0.105919</v>
      </c>
      <c r="GI119">
        <v>0.106425</v>
      </c>
      <c r="GJ119">
        <v>23811.7</v>
      </c>
      <c r="GK119">
        <v>21620.6</v>
      </c>
      <c r="GL119">
        <v>26692.1</v>
      </c>
      <c r="GM119">
        <v>23931.4</v>
      </c>
      <c r="GN119">
        <v>38183.9</v>
      </c>
      <c r="GO119">
        <v>31594.3</v>
      </c>
      <c r="GP119">
        <v>46610.1</v>
      </c>
      <c r="GQ119">
        <v>37842.3</v>
      </c>
      <c r="GR119">
        <v>1.858</v>
      </c>
      <c r="GS119">
        <v>1.87598</v>
      </c>
      <c r="GT119">
        <v>0.0852719</v>
      </c>
      <c r="GU119">
        <v>0</v>
      </c>
      <c r="GV119">
        <v>28.6241</v>
      </c>
      <c r="GW119">
        <v>999.9</v>
      </c>
      <c r="GX119">
        <v>51.4</v>
      </c>
      <c r="GY119">
        <v>31.1</v>
      </c>
      <c r="GZ119">
        <v>25.7474</v>
      </c>
      <c r="HA119">
        <v>61.2937</v>
      </c>
      <c r="HB119">
        <v>18.9223</v>
      </c>
      <c r="HC119">
        <v>1</v>
      </c>
      <c r="HD119">
        <v>0.115457</v>
      </c>
      <c r="HE119">
        <v>-1.19431</v>
      </c>
      <c r="HF119">
        <v>20.2945</v>
      </c>
      <c r="HG119">
        <v>5.21849</v>
      </c>
      <c r="HH119">
        <v>11.98</v>
      </c>
      <c r="HI119">
        <v>4.96485</v>
      </c>
      <c r="HJ119">
        <v>3.27533</v>
      </c>
      <c r="HK119">
        <v>9999</v>
      </c>
      <c r="HL119">
        <v>9999</v>
      </c>
      <c r="HM119">
        <v>9999</v>
      </c>
      <c r="HN119">
        <v>8.5</v>
      </c>
      <c r="HO119">
        <v>1.86389</v>
      </c>
      <c r="HP119">
        <v>1.86005</v>
      </c>
      <c r="HQ119">
        <v>1.85837</v>
      </c>
      <c r="HR119">
        <v>1.85974</v>
      </c>
      <c r="HS119">
        <v>1.85988</v>
      </c>
      <c r="HT119">
        <v>1.85837</v>
      </c>
      <c r="HU119">
        <v>1.85745</v>
      </c>
      <c r="HV119">
        <v>1.85236</v>
      </c>
      <c r="HW119">
        <v>0</v>
      </c>
      <c r="HX119">
        <v>0</v>
      </c>
      <c r="HY119">
        <v>0</v>
      </c>
      <c r="HZ119">
        <v>0</v>
      </c>
      <c r="IA119" t="s">
        <v>426</v>
      </c>
      <c r="IB119" t="s">
        <v>427</v>
      </c>
      <c r="IC119" t="s">
        <v>428</v>
      </c>
      <c r="ID119" t="s">
        <v>428</v>
      </c>
      <c r="IE119" t="s">
        <v>428</v>
      </c>
      <c r="IF119" t="s">
        <v>428</v>
      </c>
      <c r="IG119">
        <v>0</v>
      </c>
      <c r="IH119">
        <v>100</v>
      </c>
      <c r="II119">
        <v>100</v>
      </c>
      <c r="IJ119">
        <v>-1.32</v>
      </c>
      <c r="IK119">
        <v>0.311</v>
      </c>
      <c r="IL119">
        <v>-1.085747647868322</v>
      </c>
      <c r="IM119">
        <v>-0.001141660950335919</v>
      </c>
      <c r="IN119">
        <v>1.556549255047457E-06</v>
      </c>
      <c r="IO119">
        <v>-3.845636065895205E-10</v>
      </c>
      <c r="IP119">
        <v>0.01562767363184709</v>
      </c>
      <c r="IQ119">
        <v>0.001629169780553792</v>
      </c>
      <c r="IR119">
        <v>0.0005448488767950686</v>
      </c>
      <c r="IS119">
        <v>-2.599574200195059E-06</v>
      </c>
      <c r="IT119">
        <v>2</v>
      </c>
      <c r="IU119">
        <v>2011</v>
      </c>
      <c r="IV119">
        <v>1</v>
      </c>
      <c r="IW119">
        <v>26</v>
      </c>
      <c r="IX119">
        <v>197477.3</v>
      </c>
      <c r="IY119">
        <v>197477.5</v>
      </c>
      <c r="IZ119">
        <v>1.14502</v>
      </c>
      <c r="JA119">
        <v>2.64038</v>
      </c>
      <c r="JB119">
        <v>1.49658</v>
      </c>
      <c r="JC119">
        <v>2.35107</v>
      </c>
      <c r="JD119">
        <v>1.54907</v>
      </c>
      <c r="JE119">
        <v>2.40234</v>
      </c>
      <c r="JF119">
        <v>36.0816</v>
      </c>
      <c r="JG119">
        <v>24.1926</v>
      </c>
      <c r="JH119">
        <v>18</v>
      </c>
      <c r="JI119">
        <v>474.69</v>
      </c>
      <c r="JJ119">
        <v>500.313</v>
      </c>
      <c r="JK119">
        <v>30.3197</v>
      </c>
      <c r="JL119">
        <v>28.7665</v>
      </c>
      <c r="JM119">
        <v>30.0002</v>
      </c>
      <c r="JN119">
        <v>28.9553</v>
      </c>
      <c r="JO119">
        <v>28.9445</v>
      </c>
      <c r="JP119">
        <v>23.0207</v>
      </c>
      <c r="JQ119">
        <v>13.0116</v>
      </c>
      <c r="JR119">
        <v>100</v>
      </c>
      <c r="JS119">
        <v>30.3057</v>
      </c>
      <c r="JT119">
        <v>420</v>
      </c>
      <c r="JU119">
        <v>23.1561</v>
      </c>
      <c r="JV119">
        <v>101.909</v>
      </c>
      <c r="JW119">
        <v>91.28</v>
      </c>
    </row>
    <row r="120" spans="1:283">
      <c r="A120">
        <v>102</v>
      </c>
      <c r="B120">
        <v>1758838244.1</v>
      </c>
      <c r="C120">
        <v>1410.5</v>
      </c>
      <c r="D120" t="s">
        <v>635</v>
      </c>
      <c r="E120" t="s">
        <v>636</v>
      </c>
      <c r="F120">
        <v>5</v>
      </c>
      <c r="G120" t="s">
        <v>614</v>
      </c>
      <c r="H120">
        <v>1758838241.1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1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422</v>
      </c>
      <c r="AL120" t="s">
        <v>422</v>
      </c>
      <c r="AM120">
        <v>0</v>
      </c>
      <c r="AN120">
        <v>0</v>
      </c>
      <c r="AO120">
        <f>1-AM120/AN120</f>
        <v>0</v>
      </c>
      <c r="AP120">
        <v>0</v>
      </c>
      <c r="AQ120" t="s">
        <v>422</v>
      </c>
      <c r="AR120" t="s">
        <v>422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3.21</v>
      </c>
      <c r="CZ120">
        <v>0.5</v>
      </c>
      <c r="DA120" t="s">
        <v>423</v>
      </c>
      <c r="DB120">
        <v>2</v>
      </c>
      <c r="DC120">
        <v>1758838241.1</v>
      </c>
      <c r="DD120">
        <v>422.275</v>
      </c>
      <c r="DE120">
        <v>419.9708888888889</v>
      </c>
      <c r="DF120">
        <v>23.365</v>
      </c>
      <c r="DG120">
        <v>23.07584444444445</v>
      </c>
      <c r="DH120">
        <v>423.5941111111112</v>
      </c>
      <c r="DI120">
        <v>23.05408888888889</v>
      </c>
      <c r="DJ120">
        <v>499.9882222222221</v>
      </c>
      <c r="DK120">
        <v>90.58004444444445</v>
      </c>
      <c r="DL120">
        <v>0.06652238888888888</v>
      </c>
      <c r="DM120">
        <v>29.95466666666666</v>
      </c>
      <c r="DN120">
        <v>30.01135555555555</v>
      </c>
      <c r="DO120">
        <v>999.9000000000001</v>
      </c>
      <c r="DP120">
        <v>0</v>
      </c>
      <c r="DQ120">
        <v>0</v>
      </c>
      <c r="DR120">
        <v>9995.831111111109</v>
      </c>
      <c r="DS120">
        <v>0</v>
      </c>
      <c r="DT120">
        <v>3.229985555555555</v>
      </c>
      <c r="DU120">
        <v>2.304107777777778</v>
      </c>
      <c r="DV120">
        <v>432.3774444444445</v>
      </c>
      <c r="DW120">
        <v>429.8908888888889</v>
      </c>
      <c r="DX120">
        <v>0.2891796666666667</v>
      </c>
      <c r="DY120">
        <v>419.9708888888889</v>
      </c>
      <c r="DZ120">
        <v>23.07584444444445</v>
      </c>
      <c r="EA120">
        <v>2.116404444444445</v>
      </c>
      <c r="EB120">
        <v>2.090211111111111</v>
      </c>
      <c r="EC120">
        <v>18.34317777777778</v>
      </c>
      <c r="ED120">
        <v>18.14477777777778</v>
      </c>
      <c r="EE120">
        <v>0.00500078</v>
      </c>
      <c r="EF120">
        <v>0</v>
      </c>
      <c r="EG120">
        <v>0</v>
      </c>
      <c r="EH120">
        <v>0</v>
      </c>
      <c r="EI120">
        <v>309.3111111111111</v>
      </c>
      <c r="EJ120">
        <v>0.00500078</v>
      </c>
      <c r="EK120">
        <v>-18.28888888888888</v>
      </c>
      <c r="EL120">
        <v>-0.7666666666666666</v>
      </c>
      <c r="EM120">
        <v>35.54811111111111</v>
      </c>
      <c r="EN120">
        <v>40.63877777777778</v>
      </c>
      <c r="EO120">
        <v>37.73588888888889</v>
      </c>
      <c r="EP120">
        <v>41.08311111111111</v>
      </c>
      <c r="EQ120">
        <v>38.14566666666666</v>
      </c>
      <c r="ER120">
        <v>0</v>
      </c>
      <c r="ES120">
        <v>0</v>
      </c>
      <c r="ET120">
        <v>0</v>
      </c>
      <c r="EU120">
        <v>1758838239.3</v>
      </c>
      <c r="EV120">
        <v>0</v>
      </c>
      <c r="EW120">
        <v>312.7</v>
      </c>
      <c r="EX120">
        <v>-17.89999987804009</v>
      </c>
      <c r="EY120">
        <v>8.207692225797627</v>
      </c>
      <c r="EZ120">
        <v>-18.088</v>
      </c>
      <c r="FA120">
        <v>15</v>
      </c>
      <c r="FB120">
        <v>0</v>
      </c>
      <c r="FC120" t="s">
        <v>424</v>
      </c>
      <c r="FD120">
        <v>1746989605.5</v>
      </c>
      <c r="FE120">
        <v>1746989593.5</v>
      </c>
      <c r="FF120">
        <v>0</v>
      </c>
      <c r="FG120">
        <v>-0.274</v>
      </c>
      <c r="FH120">
        <v>-0.002</v>
      </c>
      <c r="FI120">
        <v>2.549</v>
      </c>
      <c r="FJ120">
        <v>0.129</v>
      </c>
      <c r="FK120">
        <v>420</v>
      </c>
      <c r="FL120">
        <v>17</v>
      </c>
      <c r="FM120">
        <v>0.02</v>
      </c>
      <c r="FN120">
        <v>0.04</v>
      </c>
      <c r="FO120">
        <v>2.275031</v>
      </c>
      <c r="FP120">
        <v>0.08255887429643326</v>
      </c>
      <c r="FQ120">
        <v>0.03368934563033248</v>
      </c>
      <c r="FR120">
        <v>1</v>
      </c>
      <c r="FS120">
        <v>312.2794117647059</v>
      </c>
      <c r="FT120">
        <v>3.130634274387387</v>
      </c>
      <c r="FU120">
        <v>7.408372823317772</v>
      </c>
      <c r="FV120">
        <v>0</v>
      </c>
      <c r="FW120">
        <v>0.291538175</v>
      </c>
      <c r="FX120">
        <v>-0.00422810881801166</v>
      </c>
      <c r="FY120">
        <v>0.001877806977400765</v>
      </c>
      <c r="FZ120">
        <v>1</v>
      </c>
      <c r="GA120">
        <v>2</v>
      </c>
      <c r="GB120">
        <v>3</v>
      </c>
      <c r="GC120" t="s">
        <v>435</v>
      </c>
      <c r="GD120">
        <v>3.10292</v>
      </c>
      <c r="GE120">
        <v>2.72447</v>
      </c>
      <c r="GF120">
        <v>0.08866830000000001</v>
      </c>
      <c r="GG120">
        <v>0.0881429</v>
      </c>
      <c r="GH120">
        <v>0.105916</v>
      </c>
      <c r="GI120">
        <v>0.106497</v>
      </c>
      <c r="GJ120">
        <v>23811.9</v>
      </c>
      <c r="GK120">
        <v>21620.4</v>
      </c>
      <c r="GL120">
        <v>26692.1</v>
      </c>
      <c r="GM120">
        <v>23931.3</v>
      </c>
      <c r="GN120">
        <v>38184</v>
      </c>
      <c r="GO120">
        <v>31591.5</v>
      </c>
      <c r="GP120">
        <v>46610.1</v>
      </c>
      <c r="GQ120">
        <v>37842.1</v>
      </c>
      <c r="GR120">
        <v>1.8577</v>
      </c>
      <c r="GS120">
        <v>1.87612</v>
      </c>
      <c r="GT120">
        <v>0.08519740000000001</v>
      </c>
      <c r="GU120">
        <v>0</v>
      </c>
      <c r="GV120">
        <v>28.6236</v>
      </c>
      <c r="GW120">
        <v>999.9</v>
      </c>
      <c r="GX120">
        <v>51.4</v>
      </c>
      <c r="GY120">
        <v>31</v>
      </c>
      <c r="GZ120">
        <v>25.5999</v>
      </c>
      <c r="HA120">
        <v>61.3337</v>
      </c>
      <c r="HB120">
        <v>18.9263</v>
      </c>
      <c r="HC120">
        <v>1</v>
      </c>
      <c r="HD120">
        <v>0.115427</v>
      </c>
      <c r="HE120">
        <v>-1.18526</v>
      </c>
      <c r="HF120">
        <v>20.2948</v>
      </c>
      <c r="HG120">
        <v>5.21864</v>
      </c>
      <c r="HH120">
        <v>11.98</v>
      </c>
      <c r="HI120">
        <v>4.9648</v>
      </c>
      <c r="HJ120">
        <v>3.27533</v>
      </c>
      <c r="HK120">
        <v>9999</v>
      </c>
      <c r="HL120">
        <v>9999</v>
      </c>
      <c r="HM120">
        <v>9999</v>
      </c>
      <c r="HN120">
        <v>8.5</v>
      </c>
      <c r="HO120">
        <v>1.86389</v>
      </c>
      <c r="HP120">
        <v>1.86005</v>
      </c>
      <c r="HQ120">
        <v>1.85837</v>
      </c>
      <c r="HR120">
        <v>1.85974</v>
      </c>
      <c r="HS120">
        <v>1.85989</v>
      </c>
      <c r="HT120">
        <v>1.85837</v>
      </c>
      <c r="HU120">
        <v>1.85745</v>
      </c>
      <c r="HV120">
        <v>1.85238</v>
      </c>
      <c r="HW120">
        <v>0</v>
      </c>
      <c r="HX120">
        <v>0</v>
      </c>
      <c r="HY120">
        <v>0</v>
      </c>
      <c r="HZ120">
        <v>0</v>
      </c>
      <c r="IA120" t="s">
        <v>426</v>
      </c>
      <c r="IB120" t="s">
        <v>427</v>
      </c>
      <c r="IC120" t="s">
        <v>428</v>
      </c>
      <c r="ID120" t="s">
        <v>428</v>
      </c>
      <c r="IE120" t="s">
        <v>428</v>
      </c>
      <c r="IF120" t="s">
        <v>428</v>
      </c>
      <c r="IG120">
        <v>0</v>
      </c>
      <c r="IH120">
        <v>100</v>
      </c>
      <c r="II120">
        <v>100</v>
      </c>
      <c r="IJ120">
        <v>-1.319</v>
      </c>
      <c r="IK120">
        <v>0.3109</v>
      </c>
      <c r="IL120">
        <v>-1.085747647868322</v>
      </c>
      <c r="IM120">
        <v>-0.001141660950335919</v>
      </c>
      <c r="IN120">
        <v>1.556549255047457E-06</v>
      </c>
      <c r="IO120">
        <v>-3.845636065895205E-10</v>
      </c>
      <c r="IP120">
        <v>0.01562767363184709</v>
      </c>
      <c r="IQ120">
        <v>0.001629169780553792</v>
      </c>
      <c r="IR120">
        <v>0.0005448488767950686</v>
      </c>
      <c r="IS120">
        <v>-2.599574200195059E-06</v>
      </c>
      <c r="IT120">
        <v>2</v>
      </c>
      <c r="IU120">
        <v>2011</v>
      </c>
      <c r="IV120">
        <v>1</v>
      </c>
      <c r="IW120">
        <v>26</v>
      </c>
      <c r="IX120">
        <v>197477.3</v>
      </c>
      <c r="IY120">
        <v>197477.5</v>
      </c>
      <c r="IZ120">
        <v>1.14502</v>
      </c>
      <c r="JA120">
        <v>2.63306</v>
      </c>
      <c r="JB120">
        <v>1.49658</v>
      </c>
      <c r="JC120">
        <v>2.35107</v>
      </c>
      <c r="JD120">
        <v>1.54907</v>
      </c>
      <c r="JE120">
        <v>2.39502</v>
      </c>
      <c r="JF120">
        <v>36.0816</v>
      </c>
      <c r="JG120">
        <v>24.2013</v>
      </c>
      <c r="JH120">
        <v>18</v>
      </c>
      <c r="JI120">
        <v>474.523</v>
      </c>
      <c r="JJ120">
        <v>500.413</v>
      </c>
      <c r="JK120">
        <v>30.315</v>
      </c>
      <c r="JL120">
        <v>28.7665</v>
      </c>
      <c r="JM120">
        <v>30.0001</v>
      </c>
      <c r="JN120">
        <v>28.9559</v>
      </c>
      <c r="JO120">
        <v>28.9445</v>
      </c>
      <c r="JP120">
        <v>23.0173</v>
      </c>
      <c r="JQ120">
        <v>13.0116</v>
      </c>
      <c r="JR120">
        <v>100</v>
      </c>
      <c r="JS120">
        <v>30.3057</v>
      </c>
      <c r="JT120">
        <v>420</v>
      </c>
      <c r="JU120">
        <v>23.1634</v>
      </c>
      <c r="JV120">
        <v>101.909</v>
      </c>
      <c r="JW120">
        <v>91.2794</v>
      </c>
    </row>
    <row r="121" spans="1:283">
      <c r="A121">
        <v>103</v>
      </c>
      <c r="B121">
        <v>1758838246.1</v>
      </c>
      <c r="C121">
        <v>1412.5</v>
      </c>
      <c r="D121" t="s">
        <v>637</v>
      </c>
      <c r="E121" t="s">
        <v>638</v>
      </c>
      <c r="F121">
        <v>5</v>
      </c>
      <c r="G121" t="s">
        <v>614</v>
      </c>
      <c r="H121">
        <v>1758838243.1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1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422</v>
      </c>
      <c r="AL121" t="s">
        <v>422</v>
      </c>
      <c r="AM121">
        <v>0</v>
      </c>
      <c r="AN121">
        <v>0</v>
      </c>
      <c r="AO121">
        <f>1-AM121/AN121</f>
        <v>0</v>
      </c>
      <c r="AP121">
        <v>0</v>
      </c>
      <c r="AQ121" t="s">
        <v>422</v>
      </c>
      <c r="AR121" t="s">
        <v>422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3.21</v>
      </c>
      <c r="CZ121">
        <v>0.5</v>
      </c>
      <c r="DA121" t="s">
        <v>423</v>
      </c>
      <c r="DB121">
        <v>2</v>
      </c>
      <c r="DC121">
        <v>1758838243.1</v>
      </c>
      <c r="DD121">
        <v>422.2622222222222</v>
      </c>
      <c r="DE121">
        <v>419.9718888888889</v>
      </c>
      <c r="DF121">
        <v>23.36498888888889</v>
      </c>
      <c r="DG121">
        <v>23.0908</v>
      </c>
      <c r="DH121">
        <v>423.5813333333333</v>
      </c>
      <c r="DI121">
        <v>23.05405555555556</v>
      </c>
      <c r="DJ121">
        <v>499.9612222222222</v>
      </c>
      <c r="DK121">
        <v>90.5796888888889</v>
      </c>
      <c r="DL121">
        <v>0.06665731111111112</v>
      </c>
      <c r="DM121">
        <v>29.95553333333334</v>
      </c>
      <c r="DN121">
        <v>30.01198888888889</v>
      </c>
      <c r="DO121">
        <v>999.9000000000001</v>
      </c>
      <c r="DP121">
        <v>0</v>
      </c>
      <c r="DQ121">
        <v>0</v>
      </c>
      <c r="DR121">
        <v>9984.442222222222</v>
      </c>
      <c r="DS121">
        <v>0</v>
      </c>
      <c r="DT121">
        <v>3.229985555555555</v>
      </c>
      <c r="DU121">
        <v>2.290313333333333</v>
      </c>
      <c r="DV121">
        <v>432.3644444444445</v>
      </c>
      <c r="DW121">
        <v>429.8986666666667</v>
      </c>
      <c r="DX121">
        <v>0.2742034444444444</v>
      </c>
      <c r="DY121">
        <v>419.9718888888889</v>
      </c>
      <c r="DZ121">
        <v>23.0908</v>
      </c>
      <c r="EA121">
        <v>2.116392222222222</v>
      </c>
      <c r="EB121">
        <v>2.091557777777778</v>
      </c>
      <c r="EC121">
        <v>18.3431</v>
      </c>
      <c r="ED121">
        <v>18.15501111111111</v>
      </c>
      <c r="EE121">
        <v>0.00500078</v>
      </c>
      <c r="EF121">
        <v>0</v>
      </c>
      <c r="EG121">
        <v>0</v>
      </c>
      <c r="EH121">
        <v>0</v>
      </c>
      <c r="EI121">
        <v>308.4666666666667</v>
      </c>
      <c r="EJ121">
        <v>0.00500078</v>
      </c>
      <c r="EK121">
        <v>-16.17777777777778</v>
      </c>
      <c r="EL121">
        <v>-0.2444444444444445</v>
      </c>
      <c r="EM121">
        <v>35.54122222222222</v>
      </c>
      <c r="EN121">
        <v>40.65955555555556</v>
      </c>
      <c r="EO121">
        <v>37.74966666666666</v>
      </c>
      <c r="EP121">
        <v>41.111</v>
      </c>
      <c r="EQ121">
        <v>38.16655555555556</v>
      </c>
      <c r="ER121">
        <v>0</v>
      </c>
      <c r="ES121">
        <v>0</v>
      </c>
      <c r="ET121">
        <v>0</v>
      </c>
      <c r="EU121">
        <v>1758838241.7</v>
      </c>
      <c r="EV121">
        <v>0</v>
      </c>
      <c r="EW121">
        <v>312.772</v>
      </c>
      <c r="EX121">
        <v>-24.26153832215602</v>
      </c>
      <c r="EY121">
        <v>21.2384614883325</v>
      </c>
      <c r="EZ121">
        <v>-17.608</v>
      </c>
      <c r="FA121">
        <v>15</v>
      </c>
      <c r="FB121">
        <v>0</v>
      </c>
      <c r="FC121" t="s">
        <v>424</v>
      </c>
      <c r="FD121">
        <v>1746989605.5</v>
      </c>
      <c r="FE121">
        <v>1746989593.5</v>
      </c>
      <c r="FF121">
        <v>0</v>
      </c>
      <c r="FG121">
        <v>-0.274</v>
      </c>
      <c r="FH121">
        <v>-0.002</v>
      </c>
      <c r="FI121">
        <v>2.549</v>
      </c>
      <c r="FJ121">
        <v>0.129</v>
      </c>
      <c r="FK121">
        <v>420</v>
      </c>
      <c r="FL121">
        <v>17</v>
      </c>
      <c r="FM121">
        <v>0.02</v>
      </c>
      <c r="FN121">
        <v>0.04</v>
      </c>
      <c r="FO121">
        <v>2.275224390243902</v>
      </c>
      <c r="FP121">
        <v>0.0002389547038320804</v>
      </c>
      <c r="FQ121">
        <v>0.03482593321977458</v>
      </c>
      <c r="FR121">
        <v>1</v>
      </c>
      <c r="FS121">
        <v>312.3382352941176</v>
      </c>
      <c r="FT121">
        <v>-3.931245065659492</v>
      </c>
      <c r="FU121">
        <v>6.969725064451857</v>
      </c>
      <c r="FV121">
        <v>0</v>
      </c>
      <c r="FW121">
        <v>0.2872537073170731</v>
      </c>
      <c r="FX121">
        <v>-0.068011421602788</v>
      </c>
      <c r="FY121">
        <v>0.0123104916749978</v>
      </c>
      <c r="FZ121">
        <v>1</v>
      </c>
      <c r="GA121">
        <v>2</v>
      </c>
      <c r="GB121">
        <v>3</v>
      </c>
      <c r="GC121" t="s">
        <v>435</v>
      </c>
      <c r="GD121">
        <v>3.10286</v>
      </c>
      <c r="GE121">
        <v>2.72495</v>
      </c>
      <c r="GF121">
        <v>0.08866499999999999</v>
      </c>
      <c r="GG121">
        <v>0.08816359999999999</v>
      </c>
      <c r="GH121">
        <v>0.105927</v>
      </c>
      <c r="GI121">
        <v>0.106642</v>
      </c>
      <c r="GJ121">
        <v>23811.9</v>
      </c>
      <c r="GK121">
        <v>21619.9</v>
      </c>
      <c r="GL121">
        <v>26692.1</v>
      </c>
      <c r="GM121">
        <v>23931.3</v>
      </c>
      <c r="GN121">
        <v>38183.3</v>
      </c>
      <c r="GO121">
        <v>31586.5</v>
      </c>
      <c r="GP121">
        <v>46609.9</v>
      </c>
      <c r="GQ121">
        <v>37842.2</v>
      </c>
      <c r="GR121">
        <v>1.85763</v>
      </c>
      <c r="GS121">
        <v>1.87602</v>
      </c>
      <c r="GT121">
        <v>0.0851229</v>
      </c>
      <c r="GU121">
        <v>0</v>
      </c>
      <c r="GV121">
        <v>28.6229</v>
      </c>
      <c r="GW121">
        <v>999.9</v>
      </c>
      <c r="GX121">
        <v>51.4</v>
      </c>
      <c r="GY121">
        <v>31</v>
      </c>
      <c r="GZ121">
        <v>25.5989</v>
      </c>
      <c r="HA121">
        <v>61.5237</v>
      </c>
      <c r="HB121">
        <v>19.0304</v>
      </c>
      <c r="HC121">
        <v>1</v>
      </c>
      <c r="HD121">
        <v>0.115401</v>
      </c>
      <c r="HE121">
        <v>-1.17568</v>
      </c>
      <c r="HF121">
        <v>20.2954</v>
      </c>
      <c r="HG121">
        <v>5.22193</v>
      </c>
      <c r="HH121">
        <v>11.98</v>
      </c>
      <c r="HI121">
        <v>4.96545</v>
      </c>
      <c r="HJ121">
        <v>3.27595</v>
      </c>
      <c r="HK121">
        <v>9999</v>
      </c>
      <c r="HL121">
        <v>9999</v>
      </c>
      <c r="HM121">
        <v>9999</v>
      </c>
      <c r="HN121">
        <v>8.5</v>
      </c>
      <c r="HO121">
        <v>1.86389</v>
      </c>
      <c r="HP121">
        <v>1.86005</v>
      </c>
      <c r="HQ121">
        <v>1.85837</v>
      </c>
      <c r="HR121">
        <v>1.85974</v>
      </c>
      <c r="HS121">
        <v>1.85989</v>
      </c>
      <c r="HT121">
        <v>1.85837</v>
      </c>
      <c r="HU121">
        <v>1.85745</v>
      </c>
      <c r="HV121">
        <v>1.8524</v>
      </c>
      <c r="HW121">
        <v>0</v>
      </c>
      <c r="HX121">
        <v>0</v>
      </c>
      <c r="HY121">
        <v>0</v>
      </c>
      <c r="HZ121">
        <v>0</v>
      </c>
      <c r="IA121" t="s">
        <v>426</v>
      </c>
      <c r="IB121" t="s">
        <v>427</v>
      </c>
      <c r="IC121" t="s">
        <v>428</v>
      </c>
      <c r="ID121" t="s">
        <v>428</v>
      </c>
      <c r="IE121" t="s">
        <v>428</v>
      </c>
      <c r="IF121" t="s">
        <v>428</v>
      </c>
      <c r="IG121">
        <v>0</v>
      </c>
      <c r="IH121">
        <v>100</v>
      </c>
      <c r="II121">
        <v>100</v>
      </c>
      <c r="IJ121">
        <v>-1.319</v>
      </c>
      <c r="IK121">
        <v>0.3109</v>
      </c>
      <c r="IL121">
        <v>-1.085747647868322</v>
      </c>
      <c r="IM121">
        <v>-0.001141660950335919</v>
      </c>
      <c r="IN121">
        <v>1.556549255047457E-06</v>
      </c>
      <c r="IO121">
        <v>-3.845636065895205E-10</v>
      </c>
      <c r="IP121">
        <v>0.01562767363184709</v>
      </c>
      <c r="IQ121">
        <v>0.001629169780553792</v>
      </c>
      <c r="IR121">
        <v>0.0005448488767950686</v>
      </c>
      <c r="IS121">
        <v>-2.599574200195059E-06</v>
      </c>
      <c r="IT121">
        <v>2</v>
      </c>
      <c r="IU121">
        <v>2011</v>
      </c>
      <c r="IV121">
        <v>1</v>
      </c>
      <c r="IW121">
        <v>26</v>
      </c>
      <c r="IX121">
        <v>197477.3</v>
      </c>
      <c r="IY121">
        <v>197477.5</v>
      </c>
      <c r="IZ121">
        <v>1.14502</v>
      </c>
      <c r="JA121">
        <v>2.62573</v>
      </c>
      <c r="JB121">
        <v>1.49658</v>
      </c>
      <c r="JC121">
        <v>2.35107</v>
      </c>
      <c r="JD121">
        <v>1.54907</v>
      </c>
      <c r="JE121">
        <v>2.47314</v>
      </c>
      <c r="JF121">
        <v>36.105</v>
      </c>
      <c r="JG121">
        <v>24.2013</v>
      </c>
      <c r="JH121">
        <v>18</v>
      </c>
      <c r="JI121">
        <v>474.479</v>
      </c>
      <c r="JJ121">
        <v>500.347</v>
      </c>
      <c r="JK121">
        <v>30.3101</v>
      </c>
      <c r="JL121">
        <v>28.7677</v>
      </c>
      <c r="JM121">
        <v>30.0001</v>
      </c>
      <c r="JN121">
        <v>28.9559</v>
      </c>
      <c r="JO121">
        <v>28.9445</v>
      </c>
      <c r="JP121">
        <v>23.0162</v>
      </c>
      <c r="JQ121">
        <v>13.0116</v>
      </c>
      <c r="JR121">
        <v>100</v>
      </c>
      <c r="JS121">
        <v>30.3057</v>
      </c>
      <c r="JT121">
        <v>420</v>
      </c>
      <c r="JU121">
        <v>23.1564</v>
      </c>
      <c r="JV121">
        <v>101.909</v>
      </c>
      <c r="JW121">
        <v>91.27970000000001</v>
      </c>
    </row>
    <row r="122" spans="1:283">
      <c r="A122">
        <v>104</v>
      </c>
      <c r="B122">
        <v>1758838248.1</v>
      </c>
      <c r="C122">
        <v>1414.5</v>
      </c>
      <c r="D122" t="s">
        <v>639</v>
      </c>
      <c r="E122" t="s">
        <v>640</v>
      </c>
      <c r="F122">
        <v>5</v>
      </c>
      <c r="G122" t="s">
        <v>614</v>
      </c>
      <c r="H122">
        <v>1758838245.1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1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422</v>
      </c>
      <c r="AL122" t="s">
        <v>422</v>
      </c>
      <c r="AM122">
        <v>0</v>
      </c>
      <c r="AN122">
        <v>0</v>
      </c>
      <c r="AO122">
        <f>1-AM122/AN122</f>
        <v>0</v>
      </c>
      <c r="AP122">
        <v>0</v>
      </c>
      <c r="AQ122" t="s">
        <v>422</v>
      </c>
      <c r="AR122" t="s">
        <v>422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3.21</v>
      </c>
      <c r="CZ122">
        <v>0.5</v>
      </c>
      <c r="DA122" t="s">
        <v>423</v>
      </c>
      <c r="DB122">
        <v>2</v>
      </c>
      <c r="DC122">
        <v>1758838245.1</v>
      </c>
      <c r="DD122">
        <v>422.2411111111111</v>
      </c>
      <c r="DE122">
        <v>419.9912222222222</v>
      </c>
      <c r="DF122">
        <v>23.36845555555556</v>
      </c>
      <c r="DG122">
        <v>23.11961111111111</v>
      </c>
      <c r="DH122">
        <v>423.5603333333333</v>
      </c>
      <c r="DI122">
        <v>23.05746666666666</v>
      </c>
      <c r="DJ122">
        <v>499.9135555555555</v>
      </c>
      <c r="DK122">
        <v>90.57945555555557</v>
      </c>
      <c r="DL122">
        <v>0.06694085555555555</v>
      </c>
      <c r="DM122">
        <v>29.95643333333334</v>
      </c>
      <c r="DN122">
        <v>30.01043333333333</v>
      </c>
      <c r="DO122">
        <v>999.9000000000001</v>
      </c>
      <c r="DP122">
        <v>0</v>
      </c>
      <c r="DQ122">
        <v>0</v>
      </c>
      <c r="DR122">
        <v>9972.222222222223</v>
      </c>
      <c r="DS122">
        <v>0</v>
      </c>
      <c r="DT122">
        <v>3.233526666666667</v>
      </c>
      <c r="DU122">
        <v>2.24981</v>
      </c>
      <c r="DV122">
        <v>432.3444444444444</v>
      </c>
      <c r="DW122">
        <v>429.9312222222222</v>
      </c>
      <c r="DX122">
        <v>0.248862</v>
      </c>
      <c r="DY122">
        <v>419.9912222222222</v>
      </c>
      <c r="DZ122">
        <v>23.11961111111111</v>
      </c>
      <c r="EA122">
        <v>2.116702222222222</v>
      </c>
      <c r="EB122">
        <v>2.094162222222222</v>
      </c>
      <c r="EC122">
        <v>18.34543333333333</v>
      </c>
      <c r="ED122">
        <v>18.17482222222222</v>
      </c>
      <c r="EE122">
        <v>0.00500078</v>
      </c>
      <c r="EF122">
        <v>0</v>
      </c>
      <c r="EG122">
        <v>0</v>
      </c>
      <c r="EH122">
        <v>0</v>
      </c>
      <c r="EI122">
        <v>307.3444444444444</v>
      </c>
      <c r="EJ122">
        <v>0.00500078</v>
      </c>
      <c r="EK122">
        <v>-12.8</v>
      </c>
      <c r="EL122">
        <v>0.3666666666666667</v>
      </c>
      <c r="EM122">
        <v>35.60377777777777</v>
      </c>
      <c r="EN122">
        <v>40.71511111111111</v>
      </c>
      <c r="EO122">
        <v>37.72877777777777</v>
      </c>
      <c r="EP122">
        <v>41.20822222222223</v>
      </c>
      <c r="EQ122">
        <v>38.118</v>
      </c>
      <c r="ER122">
        <v>0</v>
      </c>
      <c r="ES122">
        <v>0</v>
      </c>
      <c r="ET122">
        <v>0</v>
      </c>
      <c r="EU122">
        <v>1758838243.5</v>
      </c>
      <c r="EV122">
        <v>0</v>
      </c>
      <c r="EW122">
        <v>311.9230769230769</v>
      </c>
      <c r="EX122">
        <v>-46.65982883632658</v>
      </c>
      <c r="EY122">
        <v>38.65299122516102</v>
      </c>
      <c r="EZ122">
        <v>-16.78461538461539</v>
      </c>
      <c r="FA122">
        <v>15</v>
      </c>
      <c r="FB122">
        <v>0</v>
      </c>
      <c r="FC122" t="s">
        <v>424</v>
      </c>
      <c r="FD122">
        <v>1746989605.5</v>
      </c>
      <c r="FE122">
        <v>1746989593.5</v>
      </c>
      <c r="FF122">
        <v>0</v>
      </c>
      <c r="FG122">
        <v>-0.274</v>
      </c>
      <c r="FH122">
        <v>-0.002</v>
      </c>
      <c r="FI122">
        <v>2.549</v>
      </c>
      <c r="FJ122">
        <v>0.129</v>
      </c>
      <c r="FK122">
        <v>420</v>
      </c>
      <c r="FL122">
        <v>17</v>
      </c>
      <c r="FM122">
        <v>0.02</v>
      </c>
      <c r="FN122">
        <v>0.04</v>
      </c>
      <c r="FO122">
        <v>2.2642445</v>
      </c>
      <c r="FP122">
        <v>-0.1012700938086324</v>
      </c>
      <c r="FQ122">
        <v>0.04630859693134743</v>
      </c>
      <c r="FR122">
        <v>1</v>
      </c>
      <c r="FS122">
        <v>312.5088235294118</v>
      </c>
      <c r="FT122">
        <v>-7.433154991288045</v>
      </c>
      <c r="FU122">
        <v>6.252640272766604</v>
      </c>
      <c r="FV122">
        <v>0</v>
      </c>
      <c r="FW122">
        <v>0.281680725</v>
      </c>
      <c r="FX122">
        <v>-0.1463698649155731</v>
      </c>
      <c r="FY122">
        <v>0.02143613038538847</v>
      </c>
      <c r="FZ122">
        <v>0</v>
      </c>
      <c r="GA122">
        <v>1</v>
      </c>
      <c r="GB122">
        <v>3</v>
      </c>
      <c r="GC122" t="s">
        <v>425</v>
      </c>
      <c r="GD122">
        <v>3.10269</v>
      </c>
      <c r="GE122">
        <v>2.72542</v>
      </c>
      <c r="GF122">
        <v>0.08866789999999999</v>
      </c>
      <c r="GG122">
        <v>0.0881536</v>
      </c>
      <c r="GH122">
        <v>0.105977</v>
      </c>
      <c r="GI122">
        <v>0.106735</v>
      </c>
      <c r="GJ122">
        <v>23811.9</v>
      </c>
      <c r="GK122">
        <v>21620.3</v>
      </c>
      <c r="GL122">
        <v>26692.1</v>
      </c>
      <c r="GM122">
        <v>23931.5</v>
      </c>
      <c r="GN122">
        <v>38181.4</v>
      </c>
      <c r="GO122">
        <v>31583.3</v>
      </c>
      <c r="GP122">
        <v>46610.1</v>
      </c>
      <c r="GQ122">
        <v>37842.4</v>
      </c>
      <c r="GR122">
        <v>1.85735</v>
      </c>
      <c r="GS122">
        <v>1.87625</v>
      </c>
      <c r="GT122">
        <v>0.0848994</v>
      </c>
      <c r="GU122">
        <v>0</v>
      </c>
      <c r="GV122">
        <v>28.6227</v>
      </c>
      <c r="GW122">
        <v>999.9</v>
      </c>
      <c r="GX122">
        <v>51.4</v>
      </c>
      <c r="GY122">
        <v>31.1</v>
      </c>
      <c r="GZ122">
        <v>25.7456</v>
      </c>
      <c r="HA122">
        <v>61.2337</v>
      </c>
      <c r="HB122">
        <v>19.2548</v>
      </c>
      <c r="HC122">
        <v>1</v>
      </c>
      <c r="HD122">
        <v>0.115409</v>
      </c>
      <c r="HE122">
        <v>-1.17734</v>
      </c>
      <c r="HF122">
        <v>20.2954</v>
      </c>
      <c r="HG122">
        <v>5.22193</v>
      </c>
      <c r="HH122">
        <v>11.98</v>
      </c>
      <c r="HI122">
        <v>4.96545</v>
      </c>
      <c r="HJ122">
        <v>3.27595</v>
      </c>
      <c r="HK122">
        <v>9999</v>
      </c>
      <c r="HL122">
        <v>9999</v>
      </c>
      <c r="HM122">
        <v>9999</v>
      </c>
      <c r="HN122">
        <v>8.5</v>
      </c>
      <c r="HO122">
        <v>1.86389</v>
      </c>
      <c r="HP122">
        <v>1.86005</v>
      </c>
      <c r="HQ122">
        <v>1.85837</v>
      </c>
      <c r="HR122">
        <v>1.85973</v>
      </c>
      <c r="HS122">
        <v>1.85989</v>
      </c>
      <c r="HT122">
        <v>1.85837</v>
      </c>
      <c r="HU122">
        <v>1.85745</v>
      </c>
      <c r="HV122">
        <v>1.85241</v>
      </c>
      <c r="HW122">
        <v>0</v>
      </c>
      <c r="HX122">
        <v>0</v>
      </c>
      <c r="HY122">
        <v>0</v>
      </c>
      <c r="HZ122">
        <v>0</v>
      </c>
      <c r="IA122" t="s">
        <v>426</v>
      </c>
      <c r="IB122" t="s">
        <v>427</v>
      </c>
      <c r="IC122" t="s">
        <v>428</v>
      </c>
      <c r="ID122" t="s">
        <v>428</v>
      </c>
      <c r="IE122" t="s">
        <v>428</v>
      </c>
      <c r="IF122" t="s">
        <v>428</v>
      </c>
      <c r="IG122">
        <v>0</v>
      </c>
      <c r="IH122">
        <v>100</v>
      </c>
      <c r="II122">
        <v>100</v>
      </c>
      <c r="IJ122">
        <v>-1.319</v>
      </c>
      <c r="IK122">
        <v>0.3113</v>
      </c>
      <c r="IL122">
        <v>-1.085747647868322</v>
      </c>
      <c r="IM122">
        <v>-0.001141660950335919</v>
      </c>
      <c r="IN122">
        <v>1.556549255047457E-06</v>
      </c>
      <c r="IO122">
        <v>-3.845636065895205E-10</v>
      </c>
      <c r="IP122">
        <v>0.01562767363184709</v>
      </c>
      <c r="IQ122">
        <v>0.001629169780553792</v>
      </c>
      <c r="IR122">
        <v>0.0005448488767950686</v>
      </c>
      <c r="IS122">
        <v>-2.599574200195059E-06</v>
      </c>
      <c r="IT122">
        <v>2</v>
      </c>
      <c r="IU122">
        <v>2011</v>
      </c>
      <c r="IV122">
        <v>1</v>
      </c>
      <c r="IW122">
        <v>26</v>
      </c>
      <c r="IX122">
        <v>197477.4</v>
      </c>
      <c r="IY122">
        <v>197477.6</v>
      </c>
      <c r="IZ122">
        <v>1.14502</v>
      </c>
      <c r="JA122">
        <v>2.62573</v>
      </c>
      <c r="JB122">
        <v>1.49658</v>
      </c>
      <c r="JC122">
        <v>2.35107</v>
      </c>
      <c r="JD122">
        <v>1.54907</v>
      </c>
      <c r="JE122">
        <v>2.49512</v>
      </c>
      <c r="JF122">
        <v>36.0816</v>
      </c>
      <c r="JG122">
        <v>24.2013</v>
      </c>
      <c r="JH122">
        <v>18</v>
      </c>
      <c r="JI122">
        <v>474.321</v>
      </c>
      <c r="JJ122">
        <v>500.506</v>
      </c>
      <c r="JK122">
        <v>30.3058</v>
      </c>
      <c r="JL122">
        <v>28.7689</v>
      </c>
      <c r="JM122">
        <v>30.0001</v>
      </c>
      <c r="JN122">
        <v>28.9559</v>
      </c>
      <c r="JO122">
        <v>28.9455</v>
      </c>
      <c r="JP122">
        <v>23.0189</v>
      </c>
      <c r="JQ122">
        <v>13.0116</v>
      </c>
      <c r="JR122">
        <v>100</v>
      </c>
      <c r="JS122">
        <v>30.2948</v>
      </c>
      <c r="JT122">
        <v>420</v>
      </c>
      <c r="JU122">
        <v>23.1502</v>
      </c>
      <c r="JV122">
        <v>101.909</v>
      </c>
      <c r="JW122">
        <v>91.28019999999999</v>
      </c>
    </row>
    <row r="123" spans="1:283">
      <c r="A123">
        <v>105</v>
      </c>
      <c r="B123">
        <v>1758838250.1</v>
      </c>
      <c r="C123">
        <v>1416.5</v>
      </c>
      <c r="D123" t="s">
        <v>641</v>
      </c>
      <c r="E123" t="s">
        <v>642</v>
      </c>
      <c r="F123">
        <v>5</v>
      </c>
      <c r="G123" t="s">
        <v>614</v>
      </c>
      <c r="H123">
        <v>1758838247.1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1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422</v>
      </c>
      <c r="AL123" t="s">
        <v>422</v>
      </c>
      <c r="AM123">
        <v>0</v>
      </c>
      <c r="AN123">
        <v>0</v>
      </c>
      <c r="AO123">
        <f>1-AM123/AN123</f>
        <v>0</v>
      </c>
      <c r="AP123">
        <v>0</v>
      </c>
      <c r="AQ123" t="s">
        <v>422</v>
      </c>
      <c r="AR123" t="s">
        <v>422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3.21</v>
      </c>
      <c r="CZ123">
        <v>0.5</v>
      </c>
      <c r="DA123" t="s">
        <v>423</v>
      </c>
      <c r="DB123">
        <v>2</v>
      </c>
      <c r="DC123">
        <v>1758838247.1</v>
      </c>
      <c r="DD123">
        <v>422.2320000000001</v>
      </c>
      <c r="DE123">
        <v>420</v>
      </c>
      <c r="DF123">
        <v>23.37757777777778</v>
      </c>
      <c r="DG123">
        <v>23.15082222222222</v>
      </c>
      <c r="DH123">
        <v>423.5512222222222</v>
      </c>
      <c r="DI123">
        <v>23.06638888888889</v>
      </c>
      <c r="DJ123">
        <v>499.8937777777778</v>
      </c>
      <c r="DK123">
        <v>90.57974444444444</v>
      </c>
      <c r="DL123">
        <v>0.06730791111111112</v>
      </c>
      <c r="DM123">
        <v>29.9569</v>
      </c>
      <c r="DN123">
        <v>30.00801111111111</v>
      </c>
      <c r="DO123">
        <v>999.9000000000001</v>
      </c>
      <c r="DP123">
        <v>0</v>
      </c>
      <c r="DQ123">
        <v>0</v>
      </c>
      <c r="DR123">
        <v>9970.624444444444</v>
      </c>
      <c r="DS123">
        <v>0</v>
      </c>
      <c r="DT123">
        <v>3.238081111111111</v>
      </c>
      <c r="DU123">
        <v>2.231884444444445</v>
      </c>
      <c r="DV123">
        <v>432.3391111111111</v>
      </c>
      <c r="DW123">
        <v>429.954</v>
      </c>
      <c r="DX123">
        <v>0.2267661111111111</v>
      </c>
      <c r="DY123">
        <v>420</v>
      </c>
      <c r="DZ123">
        <v>23.15082222222222</v>
      </c>
      <c r="EA123">
        <v>2.117534444444444</v>
      </c>
      <c r="EB123">
        <v>2.096996666666667</v>
      </c>
      <c r="EC123">
        <v>18.35168888888889</v>
      </c>
      <c r="ED123">
        <v>18.19635555555556</v>
      </c>
      <c r="EE123">
        <v>0.00500078</v>
      </c>
      <c r="EF123">
        <v>0</v>
      </c>
      <c r="EG123">
        <v>0</v>
      </c>
      <c r="EH123">
        <v>0</v>
      </c>
      <c r="EI123">
        <v>308.9555555555556</v>
      </c>
      <c r="EJ123">
        <v>0.00500078</v>
      </c>
      <c r="EK123">
        <v>-13.75555555555555</v>
      </c>
      <c r="EL123">
        <v>-0.4222222222222222</v>
      </c>
      <c r="EM123">
        <v>35.61088888888889</v>
      </c>
      <c r="EN123">
        <v>40.73588888888889</v>
      </c>
      <c r="EO123">
        <v>37.74255555555555</v>
      </c>
      <c r="EP123">
        <v>41.24288888888888</v>
      </c>
      <c r="EQ123">
        <v>38.35411111111111</v>
      </c>
      <c r="ER123">
        <v>0</v>
      </c>
      <c r="ES123">
        <v>0</v>
      </c>
      <c r="ET123">
        <v>0</v>
      </c>
      <c r="EU123">
        <v>1758838245.3</v>
      </c>
      <c r="EV123">
        <v>0</v>
      </c>
      <c r="EW123">
        <v>310.764</v>
      </c>
      <c r="EX123">
        <v>-49.69230751224882</v>
      </c>
      <c r="EY123">
        <v>36.68461532496372</v>
      </c>
      <c r="EZ123">
        <v>-16.064</v>
      </c>
      <c r="FA123">
        <v>15</v>
      </c>
      <c r="FB123">
        <v>0</v>
      </c>
      <c r="FC123" t="s">
        <v>424</v>
      </c>
      <c r="FD123">
        <v>1746989605.5</v>
      </c>
      <c r="FE123">
        <v>1746989593.5</v>
      </c>
      <c r="FF123">
        <v>0</v>
      </c>
      <c r="FG123">
        <v>-0.274</v>
      </c>
      <c r="FH123">
        <v>-0.002</v>
      </c>
      <c r="FI123">
        <v>2.549</v>
      </c>
      <c r="FJ123">
        <v>0.129</v>
      </c>
      <c r="FK123">
        <v>420</v>
      </c>
      <c r="FL123">
        <v>17</v>
      </c>
      <c r="FM123">
        <v>0.02</v>
      </c>
      <c r="FN123">
        <v>0.04</v>
      </c>
      <c r="FO123">
        <v>2.262073658536585</v>
      </c>
      <c r="FP123">
        <v>-0.08829574912891949</v>
      </c>
      <c r="FQ123">
        <v>0.04682916741477956</v>
      </c>
      <c r="FR123">
        <v>1</v>
      </c>
      <c r="FS123">
        <v>311.4352941176471</v>
      </c>
      <c r="FT123">
        <v>-26.10847966707577</v>
      </c>
      <c r="FU123">
        <v>6.682368475541184</v>
      </c>
      <c r="FV123">
        <v>0</v>
      </c>
      <c r="FW123">
        <v>0.2725678292682927</v>
      </c>
      <c r="FX123">
        <v>-0.2405682439024386</v>
      </c>
      <c r="FY123">
        <v>0.02986685952927731</v>
      </c>
      <c r="FZ123">
        <v>0</v>
      </c>
      <c r="GA123">
        <v>1</v>
      </c>
      <c r="GB123">
        <v>3</v>
      </c>
      <c r="GC123" t="s">
        <v>425</v>
      </c>
      <c r="GD123">
        <v>3.10269</v>
      </c>
      <c r="GE123">
        <v>2.72567</v>
      </c>
      <c r="GF123">
        <v>0.0886663</v>
      </c>
      <c r="GG123">
        <v>0.0881344</v>
      </c>
      <c r="GH123">
        <v>0.10603</v>
      </c>
      <c r="GI123">
        <v>0.106756</v>
      </c>
      <c r="GJ123">
        <v>23811.9</v>
      </c>
      <c r="GK123">
        <v>21620.7</v>
      </c>
      <c r="GL123">
        <v>26692.1</v>
      </c>
      <c r="GM123">
        <v>23931.5</v>
      </c>
      <c r="GN123">
        <v>38179.2</v>
      </c>
      <c r="GO123">
        <v>31582.5</v>
      </c>
      <c r="GP123">
        <v>46610.3</v>
      </c>
      <c r="GQ123">
        <v>37842.3</v>
      </c>
      <c r="GR123">
        <v>1.8575</v>
      </c>
      <c r="GS123">
        <v>1.87647</v>
      </c>
      <c r="GT123">
        <v>0.0849366</v>
      </c>
      <c r="GU123">
        <v>0</v>
      </c>
      <c r="GV123">
        <v>28.6233</v>
      </c>
      <c r="GW123">
        <v>999.9</v>
      </c>
      <c r="GX123">
        <v>51.4</v>
      </c>
      <c r="GY123">
        <v>31.1</v>
      </c>
      <c r="GZ123">
        <v>25.7477</v>
      </c>
      <c r="HA123">
        <v>61.5437</v>
      </c>
      <c r="HB123">
        <v>19.2107</v>
      </c>
      <c r="HC123">
        <v>1</v>
      </c>
      <c r="HD123">
        <v>0.115511</v>
      </c>
      <c r="HE123">
        <v>-1.16662</v>
      </c>
      <c r="HF123">
        <v>20.2956</v>
      </c>
      <c r="HG123">
        <v>5.22208</v>
      </c>
      <c r="HH123">
        <v>11.98</v>
      </c>
      <c r="HI123">
        <v>4.96555</v>
      </c>
      <c r="HJ123">
        <v>3.276</v>
      </c>
      <c r="HK123">
        <v>9999</v>
      </c>
      <c r="HL123">
        <v>9999</v>
      </c>
      <c r="HM123">
        <v>9999</v>
      </c>
      <c r="HN123">
        <v>8.5</v>
      </c>
      <c r="HO123">
        <v>1.8639</v>
      </c>
      <c r="HP123">
        <v>1.86005</v>
      </c>
      <c r="HQ123">
        <v>1.85837</v>
      </c>
      <c r="HR123">
        <v>1.85973</v>
      </c>
      <c r="HS123">
        <v>1.85989</v>
      </c>
      <c r="HT123">
        <v>1.85837</v>
      </c>
      <c r="HU123">
        <v>1.85745</v>
      </c>
      <c r="HV123">
        <v>1.8524</v>
      </c>
      <c r="HW123">
        <v>0</v>
      </c>
      <c r="HX123">
        <v>0</v>
      </c>
      <c r="HY123">
        <v>0</v>
      </c>
      <c r="HZ123">
        <v>0</v>
      </c>
      <c r="IA123" t="s">
        <v>426</v>
      </c>
      <c r="IB123" t="s">
        <v>427</v>
      </c>
      <c r="IC123" t="s">
        <v>428</v>
      </c>
      <c r="ID123" t="s">
        <v>428</v>
      </c>
      <c r="IE123" t="s">
        <v>428</v>
      </c>
      <c r="IF123" t="s">
        <v>428</v>
      </c>
      <c r="IG123">
        <v>0</v>
      </c>
      <c r="IH123">
        <v>100</v>
      </c>
      <c r="II123">
        <v>100</v>
      </c>
      <c r="IJ123">
        <v>-1.319</v>
      </c>
      <c r="IK123">
        <v>0.3117</v>
      </c>
      <c r="IL123">
        <v>-1.085747647868322</v>
      </c>
      <c r="IM123">
        <v>-0.001141660950335919</v>
      </c>
      <c r="IN123">
        <v>1.556549255047457E-06</v>
      </c>
      <c r="IO123">
        <v>-3.845636065895205E-10</v>
      </c>
      <c r="IP123">
        <v>0.01562767363184709</v>
      </c>
      <c r="IQ123">
        <v>0.001629169780553792</v>
      </c>
      <c r="IR123">
        <v>0.0005448488767950686</v>
      </c>
      <c r="IS123">
        <v>-2.599574200195059E-06</v>
      </c>
      <c r="IT123">
        <v>2</v>
      </c>
      <c r="IU123">
        <v>2011</v>
      </c>
      <c r="IV123">
        <v>1</v>
      </c>
      <c r="IW123">
        <v>26</v>
      </c>
      <c r="IX123">
        <v>197477.4</v>
      </c>
      <c r="IY123">
        <v>197477.6</v>
      </c>
      <c r="IZ123">
        <v>1.14502</v>
      </c>
      <c r="JA123">
        <v>2.6355</v>
      </c>
      <c r="JB123">
        <v>1.49658</v>
      </c>
      <c r="JC123">
        <v>2.35107</v>
      </c>
      <c r="JD123">
        <v>1.54907</v>
      </c>
      <c r="JE123">
        <v>2.44873</v>
      </c>
      <c r="JF123">
        <v>36.0816</v>
      </c>
      <c r="JG123">
        <v>24.1926</v>
      </c>
      <c r="JH123">
        <v>18</v>
      </c>
      <c r="JI123">
        <v>474.412</v>
      </c>
      <c r="JJ123">
        <v>500.666</v>
      </c>
      <c r="JK123">
        <v>30.3013</v>
      </c>
      <c r="JL123">
        <v>28.7689</v>
      </c>
      <c r="JM123">
        <v>30.0002</v>
      </c>
      <c r="JN123">
        <v>28.9566</v>
      </c>
      <c r="JO123">
        <v>28.9467</v>
      </c>
      <c r="JP123">
        <v>23.0203</v>
      </c>
      <c r="JQ123">
        <v>13.0116</v>
      </c>
      <c r="JR123">
        <v>100</v>
      </c>
      <c r="JS123">
        <v>30.2948</v>
      </c>
      <c r="JT123">
        <v>420</v>
      </c>
      <c r="JU123">
        <v>23.1502</v>
      </c>
      <c r="JV123">
        <v>101.91</v>
      </c>
      <c r="JW123">
        <v>91.2801</v>
      </c>
    </row>
    <row r="124" spans="1:283">
      <c r="A124">
        <v>106</v>
      </c>
      <c r="B124">
        <v>1758838252.1</v>
      </c>
      <c r="C124">
        <v>1418.5</v>
      </c>
      <c r="D124" t="s">
        <v>643</v>
      </c>
      <c r="E124" t="s">
        <v>644</v>
      </c>
      <c r="F124">
        <v>5</v>
      </c>
      <c r="G124" t="s">
        <v>614</v>
      </c>
      <c r="H124">
        <v>1758838249.1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1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422</v>
      </c>
      <c r="AL124" t="s">
        <v>422</v>
      </c>
      <c r="AM124">
        <v>0</v>
      </c>
      <c r="AN124">
        <v>0</v>
      </c>
      <c r="AO124">
        <f>1-AM124/AN124</f>
        <v>0</v>
      </c>
      <c r="AP124">
        <v>0</v>
      </c>
      <c r="AQ124" t="s">
        <v>422</v>
      </c>
      <c r="AR124" t="s">
        <v>422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3.21</v>
      </c>
      <c r="CZ124">
        <v>0.5</v>
      </c>
      <c r="DA124" t="s">
        <v>423</v>
      </c>
      <c r="DB124">
        <v>2</v>
      </c>
      <c r="DC124">
        <v>1758838249.1</v>
      </c>
      <c r="DD124">
        <v>422.2331111111112</v>
      </c>
      <c r="DE124">
        <v>419.9795555555556</v>
      </c>
      <c r="DF124">
        <v>23.39148888888889</v>
      </c>
      <c r="DG124">
        <v>23.1712</v>
      </c>
      <c r="DH124">
        <v>423.5523333333333</v>
      </c>
      <c r="DI124">
        <v>23.08001111111111</v>
      </c>
      <c r="DJ124">
        <v>499.877</v>
      </c>
      <c r="DK124">
        <v>90.57982222222222</v>
      </c>
      <c r="DL124">
        <v>0.06747549999999999</v>
      </c>
      <c r="DM124">
        <v>29.957</v>
      </c>
      <c r="DN124">
        <v>30.00742222222222</v>
      </c>
      <c r="DO124">
        <v>999.9000000000001</v>
      </c>
      <c r="DP124">
        <v>0</v>
      </c>
      <c r="DQ124">
        <v>0</v>
      </c>
      <c r="DR124">
        <v>9984.657777777778</v>
      </c>
      <c r="DS124">
        <v>0</v>
      </c>
      <c r="DT124">
        <v>3.238081111111111</v>
      </c>
      <c r="DU124">
        <v>2.25342</v>
      </c>
      <c r="DV124">
        <v>432.3463333333334</v>
      </c>
      <c r="DW124">
        <v>429.9418888888889</v>
      </c>
      <c r="DX124">
        <v>0.2203094444444444</v>
      </c>
      <c r="DY124">
        <v>419.9795555555556</v>
      </c>
      <c r="DZ124">
        <v>23.1712</v>
      </c>
      <c r="EA124">
        <v>2.118796666666666</v>
      </c>
      <c r="EB124">
        <v>2.098843333333333</v>
      </c>
      <c r="EC124">
        <v>18.3612</v>
      </c>
      <c r="ED124">
        <v>18.2104</v>
      </c>
      <c r="EE124">
        <v>0.00500078</v>
      </c>
      <c r="EF124">
        <v>0</v>
      </c>
      <c r="EG124">
        <v>0</v>
      </c>
      <c r="EH124">
        <v>0</v>
      </c>
      <c r="EI124">
        <v>310.9999999999999</v>
      </c>
      <c r="EJ124">
        <v>0.00500078</v>
      </c>
      <c r="EK124">
        <v>-16.05555555555556</v>
      </c>
      <c r="EL124">
        <v>-0.6888888888888888</v>
      </c>
      <c r="EM124">
        <v>35.62477777777778</v>
      </c>
      <c r="EN124">
        <v>40.77755555555556</v>
      </c>
      <c r="EO124">
        <v>37.73577777777777</v>
      </c>
      <c r="EP124">
        <v>41.29133333333333</v>
      </c>
      <c r="EQ124">
        <v>38.38888888888889</v>
      </c>
      <c r="ER124">
        <v>0</v>
      </c>
      <c r="ES124">
        <v>0</v>
      </c>
      <c r="ET124">
        <v>0</v>
      </c>
      <c r="EU124">
        <v>1758838247.7</v>
      </c>
      <c r="EV124">
        <v>0</v>
      </c>
      <c r="EW124">
        <v>310.688</v>
      </c>
      <c r="EX124">
        <v>-11.24615395374786</v>
      </c>
      <c r="EY124">
        <v>22.90769220315488</v>
      </c>
      <c r="EZ124">
        <v>-17.004</v>
      </c>
      <c r="FA124">
        <v>15</v>
      </c>
      <c r="FB124">
        <v>0</v>
      </c>
      <c r="FC124" t="s">
        <v>424</v>
      </c>
      <c r="FD124">
        <v>1746989605.5</v>
      </c>
      <c r="FE124">
        <v>1746989593.5</v>
      </c>
      <c r="FF124">
        <v>0</v>
      </c>
      <c r="FG124">
        <v>-0.274</v>
      </c>
      <c r="FH124">
        <v>-0.002</v>
      </c>
      <c r="FI124">
        <v>2.549</v>
      </c>
      <c r="FJ124">
        <v>0.129</v>
      </c>
      <c r="FK124">
        <v>420</v>
      </c>
      <c r="FL124">
        <v>17</v>
      </c>
      <c r="FM124">
        <v>0.02</v>
      </c>
      <c r="FN124">
        <v>0.04</v>
      </c>
      <c r="FO124">
        <v>2.26477975</v>
      </c>
      <c r="FP124">
        <v>0.003817373358345547</v>
      </c>
      <c r="FQ124">
        <v>0.04982714358095897</v>
      </c>
      <c r="FR124">
        <v>1</v>
      </c>
      <c r="FS124">
        <v>311.7176470588235</v>
      </c>
      <c r="FT124">
        <v>-25.22841860019764</v>
      </c>
      <c r="FU124">
        <v>6.950263244622481</v>
      </c>
      <c r="FV124">
        <v>0</v>
      </c>
      <c r="FW124">
        <v>0.2672982</v>
      </c>
      <c r="FX124">
        <v>-0.2833479849906196</v>
      </c>
      <c r="FY124">
        <v>0.03198214000047526</v>
      </c>
      <c r="FZ124">
        <v>0</v>
      </c>
      <c r="GA124">
        <v>1</v>
      </c>
      <c r="GB124">
        <v>3</v>
      </c>
      <c r="GC124" t="s">
        <v>425</v>
      </c>
      <c r="GD124">
        <v>3.10305</v>
      </c>
      <c r="GE124">
        <v>2.72545</v>
      </c>
      <c r="GF124">
        <v>0.08866350000000001</v>
      </c>
      <c r="GG124">
        <v>0.08814470000000001</v>
      </c>
      <c r="GH124">
        <v>0.106071</v>
      </c>
      <c r="GI124">
        <v>0.106764</v>
      </c>
      <c r="GJ124">
        <v>23812</v>
      </c>
      <c r="GK124">
        <v>21620.4</v>
      </c>
      <c r="GL124">
        <v>26692.1</v>
      </c>
      <c r="GM124">
        <v>23931.3</v>
      </c>
      <c r="GN124">
        <v>38177.3</v>
      </c>
      <c r="GO124">
        <v>31582.2</v>
      </c>
      <c r="GP124">
        <v>46610.1</v>
      </c>
      <c r="GQ124">
        <v>37842.3</v>
      </c>
      <c r="GR124">
        <v>1.858</v>
      </c>
      <c r="GS124">
        <v>1.87598</v>
      </c>
      <c r="GT124">
        <v>0.0851601</v>
      </c>
      <c r="GU124">
        <v>0</v>
      </c>
      <c r="GV124">
        <v>28.6241</v>
      </c>
      <c r="GW124">
        <v>999.9</v>
      </c>
      <c r="GX124">
        <v>51.4</v>
      </c>
      <c r="GY124">
        <v>31.1</v>
      </c>
      <c r="GZ124">
        <v>25.7463</v>
      </c>
      <c r="HA124">
        <v>61.3737</v>
      </c>
      <c r="HB124">
        <v>19.0064</v>
      </c>
      <c r="HC124">
        <v>1</v>
      </c>
      <c r="HD124">
        <v>0.115564</v>
      </c>
      <c r="HE124">
        <v>-1.176</v>
      </c>
      <c r="HF124">
        <v>20.2955</v>
      </c>
      <c r="HG124">
        <v>5.22238</v>
      </c>
      <c r="HH124">
        <v>11.98</v>
      </c>
      <c r="HI124">
        <v>4.9656</v>
      </c>
      <c r="HJ124">
        <v>3.276</v>
      </c>
      <c r="HK124">
        <v>9999</v>
      </c>
      <c r="HL124">
        <v>9999</v>
      </c>
      <c r="HM124">
        <v>9999</v>
      </c>
      <c r="HN124">
        <v>8.5</v>
      </c>
      <c r="HO124">
        <v>1.86391</v>
      </c>
      <c r="HP124">
        <v>1.86005</v>
      </c>
      <c r="HQ124">
        <v>1.85837</v>
      </c>
      <c r="HR124">
        <v>1.85974</v>
      </c>
      <c r="HS124">
        <v>1.85989</v>
      </c>
      <c r="HT124">
        <v>1.85837</v>
      </c>
      <c r="HU124">
        <v>1.85745</v>
      </c>
      <c r="HV124">
        <v>1.85237</v>
      </c>
      <c r="HW124">
        <v>0</v>
      </c>
      <c r="HX124">
        <v>0</v>
      </c>
      <c r="HY124">
        <v>0</v>
      </c>
      <c r="HZ124">
        <v>0</v>
      </c>
      <c r="IA124" t="s">
        <v>426</v>
      </c>
      <c r="IB124" t="s">
        <v>427</v>
      </c>
      <c r="IC124" t="s">
        <v>428</v>
      </c>
      <c r="ID124" t="s">
        <v>428</v>
      </c>
      <c r="IE124" t="s">
        <v>428</v>
      </c>
      <c r="IF124" t="s">
        <v>428</v>
      </c>
      <c r="IG124">
        <v>0</v>
      </c>
      <c r="IH124">
        <v>100</v>
      </c>
      <c r="II124">
        <v>100</v>
      </c>
      <c r="IJ124">
        <v>-1.319</v>
      </c>
      <c r="IK124">
        <v>0.312</v>
      </c>
      <c r="IL124">
        <v>-1.085747647868322</v>
      </c>
      <c r="IM124">
        <v>-0.001141660950335919</v>
      </c>
      <c r="IN124">
        <v>1.556549255047457E-06</v>
      </c>
      <c r="IO124">
        <v>-3.845636065895205E-10</v>
      </c>
      <c r="IP124">
        <v>0.01562767363184709</v>
      </c>
      <c r="IQ124">
        <v>0.001629169780553792</v>
      </c>
      <c r="IR124">
        <v>0.0005448488767950686</v>
      </c>
      <c r="IS124">
        <v>-2.599574200195059E-06</v>
      </c>
      <c r="IT124">
        <v>2</v>
      </c>
      <c r="IU124">
        <v>2011</v>
      </c>
      <c r="IV124">
        <v>1</v>
      </c>
      <c r="IW124">
        <v>26</v>
      </c>
      <c r="IX124">
        <v>197477.4</v>
      </c>
      <c r="IY124">
        <v>197477.6</v>
      </c>
      <c r="IZ124">
        <v>1.14502</v>
      </c>
      <c r="JA124">
        <v>2.63916</v>
      </c>
      <c r="JB124">
        <v>1.49658</v>
      </c>
      <c r="JC124">
        <v>2.35107</v>
      </c>
      <c r="JD124">
        <v>1.54907</v>
      </c>
      <c r="JE124">
        <v>2.39258</v>
      </c>
      <c r="JF124">
        <v>36.0816</v>
      </c>
      <c r="JG124">
        <v>24.1926</v>
      </c>
      <c r="JH124">
        <v>18</v>
      </c>
      <c r="JI124">
        <v>474.708</v>
      </c>
      <c r="JJ124">
        <v>500.334</v>
      </c>
      <c r="JK124">
        <v>30.2954</v>
      </c>
      <c r="JL124">
        <v>28.7689</v>
      </c>
      <c r="JM124">
        <v>30.0003</v>
      </c>
      <c r="JN124">
        <v>28.9578</v>
      </c>
      <c r="JO124">
        <v>28.9468</v>
      </c>
      <c r="JP124">
        <v>23.0194</v>
      </c>
      <c r="JQ124">
        <v>13.0116</v>
      </c>
      <c r="JR124">
        <v>100</v>
      </c>
      <c r="JS124">
        <v>30.2872</v>
      </c>
      <c r="JT124">
        <v>420</v>
      </c>
      <c r="JU124">
        <v>23.1502</v>
      </c>
      <c r="JV124">
        <v>101.909</v>
      </c>
      <c r="JW124">
        <v>91.2799</v>
      </c>
    </row>
    <row r="125" spans="1:283">
      <c r="A125">
        <v>107</v>
      </c>
      <c r="B125">
        <v>1758838254.1</v>
      </c>
      <c r="C125">
        <v>1420.5</v>
      </c>
      <c r="D125" t="s">
        <v>645</v>
      </c>
      <c r="E125" t="s">
        <v>646</v>
      </c>
      <c r="F125">
        <v>5</v>
      </c>
      <c r="G125" t="s">
        <v>614</v>
      </c>
      <c r="H125">
        <v>1758838251.1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1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422</v>
      </c>
      <c r="AL125" t="s">
        <v>422</v>
      </c>
      <c r="AM125">
        <v>0</v>
      </c>
      <c r="AN125">
        <v>0</v>
      </c>
      <c r="AO125">
        <f>1-AM125/AN125</f>
        <v>0</v>
      </c>
      <c r="AP125">
        <v>0</v>
      </c>
      <c r="AQ125" t="s">
        <v>422</v>
      </c>
      <c r="AR125" t="s">
        <v>422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3.21</v>
      </c>
      <c r="CZ125">
        <v>0.5</v>
      </c>
      <c r="DA125" t="s">
        <v>423</v>
      </c>
      <c r="DB125">
        <v>2</v>
      </c>
      <c r="DC125">
        <v>1758838251.1</v>
      </c>
      <c r="DD125">
        <v>422.2248888888889</v>
      </c>
      <c r="DE125">
        <v>419.961</v>
      </c>
      <c r="DF125">
        <v>23.40633333333333</v>
      </c>
      <c r="DG125">
        <v>23.17875555555556</v>
      </c>
      <c r="DH125">
        <v>423.5441111111111</v>
      </c>
      <c r="DI125">
        <v>23.0945</v>
      </c>
      <c r="DJ125">
        <v>499.9432222222223</v>
      </c>
      <c r="DK125">
        <v>90.57931111111111</v>
      </c>
      <c r="DL125">
        <v>0.06728970000000001</v>
      </c>
      <c r="DM125">
        <v>29.95666666666667</v>
      </c>
      <c r="DN125">
        <v>30.00854444444445</v>
      </c>
      <c r="DO125">
        <v>999.9000000000001</v>
      </c>
      <c r="DP125">
        <v>0</v>
      </c>
      <c r="DQ125">
        <v>0</v>
      </c>
      <c r="DR125">
        <v>10006.25555555556</v>
      </c>
      <c r="DS125">
        <v>0</v>
      </c>
      <c r="DT125">
        <v>3.238081111111111</v>
      </c>
      <c r="DU125">
        <v>2.263826666666667</v>
      </c>
      <c r="DV125">
        <v>432.3444444444445</v>
      </c>
      <c r="DW125">
        <v>429.9261111111111</v>
      </c>
      <c r="DX125">
        <v>0.2275877777777777</v>
      </c>
      <c r="DY125">
        <v>419.961</v>
      </c>
      <c r="DZ125">
        <v>23.17875555555556</v>
      </c>
      <c r="EA125">
        <v>2.120127777777778</v>
      </c>
      <c r="EB125">
        <v>2.099513333333333</v>
      </c>
      <c r="EC125">
        <v>18.37122222222222</v>
      </c>
      <c r="ED125">
        <v>18.21548888888889</v>
      </c>
      <c r="EE125">
        <v>0.00500078</v>
      </c>
      <c r="EF125">
        <v>0</v>
      </c>
      <c r="EG125">
        <v>0</v>
      </c>
      <c r="EH125">
        <v>0</v>
      </c>
      <c r="EI125">
        <v>311.2111111111111</v>
      </c>
      <c r="EJ125">
        <v>0.00500078</v>
      </c>
      <c r="EK125">
        <v>-18.97777777777778</v>
      </c>
      <c r="EL125">
        <v>-1.088888888888889</v>
      </c>
      <c r="EM125">
        <v>35.63877777777778</v>
      </c>
      <c r="EN125">
        <v>40.79833333333333</v>
      </c>
      <c r="EO125">
        <v>37.79833333333333</v>
      </c>
      <c r="EP125">
        <v>41.333</v>
      </c>
      <c r="EQ125">
        <v>38.38888888888889</v>
      </c>
      <c r="ER125">
        <v>0</v>
      </c>
      <c r="ES125">
        <v>0</v>
      </c>
      <c r="ET125">
        <v>0</v>
      </c>
      <c r="EU125">
        <v>1758838249.5</v>
      </c>
      <c r="EV125">
        <v>0</v>
      </c>
      <c r="EW125">
        <v>309.6423076923077</v>
      </c>
      <c r="EX125">
        <v>4.844444307930042</v>
      </c>
      <c r="EY125">
        <v>4.3897434696791</v>
      </c>
      <c r="EZ125">
        <v>-16.03846153846154</v>
      </c>
      <c r="FA125">
        <v>15</v>
      </c>
      <c r="FB125">
        <v>0</v>
      </c>
      <c r="FC125" t="s">
        <v>424</v>
      </c>
      <c r="FD125">
        <v>1746989605.5</v>
      </c>
      <c r="FE125">
        <v>1746989593.5</v>
      </c>
      <c r="FF125">
        <v>0</v>
      </c>
      <c r="FG125">
        <v>-0.274</v>
      </c>
      <c r="FH125">
        <v>-0.002</v>
      </c>
      <c r="FI125">
        <v>2.549</v>
      </c>
      <c r="FJ125">
        <v>0.129</v>
      </c>
      <c r="FK125">
        <v>420</v>
      </c>
      <c r="FL125">
        <v>17</v>
      </c>
      <c r="FM125">
        <v>0.02</v>
      </c>
      <c r="FN125">
        <v>0.04</v>
      </c>
      <c r="FO125">
        <v>2.260179756097561</v>
      </c>
      <c r="FP125">
        <v>-0.03151149825783842</v>
      </c>
      <c r="FQ125">
        <v>0.05072370622412407</v>
      </c>
      <c r="FR125">
        <v>1</v>
      </c>
      <c r="FS125">
        <v>311.6764705882354</v>
      </c>
      <c r="FT125">
        <v>-19.09549268871941</v>
      </c>
      <c r="FU125">
        <v>7.168807383934826</v>
      </c>
      <c r="FV125">
        <v>0</v>
      </c>
      <c r="FW125">
        <v>0.2612931707317073</v>
      </c>
      <c r="FX125">
        <v>-0.2813806202090594</v>
      </c>
      <c r="FY125">
        <v>0.03224214755821908</v>
      </c>
      <c r="FZ125">
        <v>0</v>
      </c>
      <c r="GA125">
        <v>1</v>
      </c>
      <c r="GB125">
        <v>3</v>
      </c>
      <c r="GC125" t="s">
        <v>425</v>
      </c>
      <c r="GD125">
        <v>3.10329</v>
      </c>
      <c r="GE125">
        <v>2.72496</v>
      </c>
      <c r="GF125">
        <v>0.0886646</v>
      </c>
      <c r="GG125">
        <v>0.08814669999999999</v>
      </c>
      <c r="GH125">
        <v>0.106105</v>
      </c>
      <c r="GI125">
        <v>0.106774</v>
      </c>
      <c r="GJ125">
        <v>23811.9</v>
      </c>
      <c r="GK125">
        <v>21620.2</v>
      </c>
      <c r="GL125">
        <v>26692</v>
      </c>
      <c r="GM125">
        <v>23931.1</v>
      </c>
      <c r="GN125">
        <v>38175.7</v>
      </c>
      <c r="GO125">
        <v>31581.9</v>
      </c>
      <c r="GP125">
        <v>46609.9</v>
      </c>
      <c r="GQ125">
        <v>37842.3</v>
      </c>
      <c r="GR125">
        <v>1.85842</v>
      </c>
      <c r="GS125">
        <v>1.87535</v>
      </c>
      <c r="GT125">
        <v>0.0850484</v>
      </c>
      <c r="GU125">
        <v>0</v>
      </c>
      <c r="GV125">
        <v>28.6241</v>
      </c>
      <c r="GW125">
        <v>999.9</v>
      </c>
      <c r="GX125">
        <v>51.4</v>
      </c>
      <c r="GY125">
        <v>31.1</v>
      </c>
      <c r="GZ125">
        <v>25.7485</v>
      </c>
      <c r="HA125">
        <v>61.5337</v>
      </c>
      <c r="HB125">
        <v>18.9062</v>
      </c>
      <c r="HC125">
        <v>1</v>
      </c>
      <c r="HD125">
        <v>0.115607</v>
      </c>
      <c r="HE125">
        <v>-1.17553</v>
      </c>
      <c r="HF125">
        <v>20.2954</v>
      </c>
      <c r="HG125">
        <v>5.22253</v>
      </c>
      <c r="HH125">
        <v>11.98</v>
      </c>
      <c r="HI125">
        <v>4.9655</v>
      </c>
      <c r="HJ125">
        <v>3.276</v>
      </c>
      <c r="HK125">
        <v>9999</v>
      </c>
      <c r="HL125">
        <v>9999</v>
      </c>
      <c r="HM125">
        <v>9999</v>
      </c>
      <c r="HN125">
        <v>8.5</v>
      </c>
      <c r="HO125">
        <v>1.86394</v>
      </c>
      <c r="HP125">
        <v>1.86005</v>
      </c>
      <c r="HQ125">
        <v>1.85837</v>
      </c>
      <c r="HR125">
        <v>1.85974</v>
      </c>
      <c r="HS125">
        <v>1.85988</v>
      </c>
      <c r="HT125">
        <v>1.85837</v>
      </c>
      <c r="HU125">
        <v>1.85745</v>
      </c>
      <c r="HV125">
        <v>1.85236</v>
      </c>
      <c r="HW125">
        <v>0</v>
      </c>
      <c r="HX125">
        <v>0</v>
      </c>
      <c r="HY125">
        <v>0</v>
      </c>
      <c r="HZ125">
        <v>0</v>
      </c>
      <c r="IA125" t="s">
        <v>426</v>
      </c>
      <c r="IB125" t="s">
        <v>427</v>
      </c>
      <c r="IC125" t="s">
        <v>428</v>
      </c>
      <c r="ID125" t="s">
        <v>428</v>
      </c>
      <c r="IE125" t="s">
        <v>428</v>
      </c>
      <c r="IF125" t="s">
        <v>428</v>
      </c>
      <c r="IG125">
        <v>0</v>
      </c>
      <c r="IH125">
        <v>100</v>
      </c>
      <c r="II125">
        <v>100</v>
      </c>
      <c r="IJ125">
        <v>-1.319</v>
      </c>
      <c r="IK125">
        <v>0.3122</v>
      </c>
      <c r="IL125">
        <v>-1.085747647868322</v>
      </c>
      <c r="IM125">
        <v>-0.001141660950335919</v>
      </c>
      <c r="IN125">
        <v>1.556549255047457E-06</v>
      </c>
      <c r="IO125">
        <v>-3.845636065895205E-10</v>
      </c>
      <c r="IP125">
        <v>0.01562767363184709</v>
      </c>
      <c r="IQ125">
        <v>0.001629169780553792</v>
      </c>
      <c r="IR125">
        <v>0.0005448488767950686</v>
      </c>
      <c r="IS125">
        <v>-2.599574200195059E-06</v>
      </c>
      <c r="IT125">
        <v>2</v>
      </c>
      <c r="IU125">
        <v>2011</v>
      </c>
      <c r="IV125">
        <v>1</v>
      </c>
      <c r="IW125">
        <v>26</v>
      </c>
      <c r="IX125">
        <v>197477.5</v>
      </c>
      <c r="IY125">
        <v>197477.7</v>
      </c>
      <c r="IZ125">
        <v>1.14502</v>
      </c>
      <c r="JA125">
        <v>2.62695</v>
      </c>
      <c r="JB125">
        <v>1.49658</v>
      </c>
      <c r="JC125">
        <v>2.35107</v>
      </c>
      <c r="JD125">
        <v>1.54907</v>
      </c>
      <c r="JE125">
        <v>2.42065</v>
      </c>
      <c r="JF125">
        <v>36.0816</v>
      </c>
      <c r="JG125">
        <v>24.2013</v>
      </c>
      <c r="JH125">
        <v>18</v>
      </c>
      <c r="JI125">
        <v>474.958</v>
      </c>
      <c r="JJ125">
        <v>499.917</v>
      </c>
      <c r="JK125">
        <v>30.2915</v>
      </c>
      <c r="JL125">
        <v>28.7695</v>
      </c>
      <c r="JM125">
        <v>30.0003</v>
      </c>
      <c r="JN125">
        <v>28.9584</v>
      </c>
      <c r="JO125">
        <v>28.9468</v>
      </c>
      <c r="JP125">
        <v>23.0213</v>
      </c>
      <c r="JQ125">
        <v>13.0116</v>
      </c>
      <c r="JR125">
        <v>100</v>
      </c>
      <c r="JS125">
        <v>30.2872</v>
      </c>
      <c r="JT125">
        <v>420</v>
      </c>
      <c r="JU125">
        <v>23.1502</v>
      </c>
      <c r="JV125">
        <v>101.909</v>
      </c>
      <c r="JW125">
        <v>91.2796</v>
      </c>
    </row>
    <row r="126" spans="1:283">
      <c r="A126">
        <v>108</v>
      </c>
      <c r="B126">
        <v>1758838256.1</v>
      </c>
      <c r="C126">
        <v>1422.5</v>
      </c>
      <c r="D126" t="s">
        <v>647</v>
      </c>
      <c r="E126" t="s">
        <v>648</v>
      </c>
      <c r="F126">
        <v>5</v>
      </c>
      <c r="G126" t="s">
        <v>614</v>
      </c>
      <c r="H126">
        <v>1758838253.1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1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422</v>
      </c>
      <c r="AL126" t="s">
        <v>422</v>
      </c>
      <c r="AM126">
        <v>0</v>
      </c>
      <c r="AN126">
        <v>0</v>
      </c>
      <c r="AO126">
        <f>1-AM126/AN126</f>
        <v>0</v>
      </c>
      <c r="AP126">
        <v>0</v>
      </c>
      <c r="AQ126" t="s">
        <v>422</v>
      </c>
      <c r="AR126" t="s">
        <v>422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3.21</v>
      </c>
      <c r="CZ126">
        <v>0.5</v>
      </c>
      <c r="DA126" t="s">
        <v>423</v>
      </c>
      <c r="DB126">
        <v>2</v>
      </c>
      <c r="DC126">
        <v>1758838253.1</v>
      </c>
      <c r="DD126">
        <v>422.2156666666667</v>
      </c>
      <c r="DE126">
        <v>419.9596666666666</v>
      </c>
      <c r="DF126">
        <v>23.41895555555556</v>
      </c>
      <c r="DG126">
        <v>23.18161111111111</v>
      </c>
      <c r="DH126">
        <v>423.5347777777778</v>
      </c>
      <c r="DI126">
        <v>23.10684444444445</v>
      </c>
      <c r="DJ126">
        <v>500.0528888888888</v>
      </c>
      <c r="DK126">
        <v>90.57792222222221</v>
      </c>
      <c r="DL126">
        <v>0.06702267777777776</v>
      </c>
      <c r="DM126">
        <v>29.95623333333334</v>
      </c>
      <c r="DN126">
        <v>30.00955555555556</v>
      </c>
      <c r="DO126">
        <v>999.9000000000001</v>
      </c>
      <c r="DP126">
        <v>0</v>
      </c>
      <c r="DQ126">
        <v>0</v>
      </c>
      <c r="DR126">
        <v>10013.47222222222</v>
      </c>
      <c r="DS126">
        <v>0</v>
      </c>
      <c r="DT126">
        <v>3.238081111111111</v>
      </c>
      <c r="DU126">
        <v>2.255892222222222</v>
      </c>
      <c r="DV126">
        <v>432.3406666666667</v>
      </c>
      <c r="DW126">
        <v>429.926</v>
      </c>
      <c r="DX126">
        <v>0.2373601111111111</v>
      </c>
      <c r="DY126">
        <v>419.9596666666666</v>
      </c>
      <c r="DZ126">
        <v>23.18161111111111</v>
      </c>
      <c r="EA126">
        <v>2.121239999999999</v>
      </c>
      <c r="EB126">
        <v>2.099738888888889</v>
      </c>
      <c r="EC126">
        <v>18.37958888888889</v>
      </c>
      <c r="ED126">
        <v>18.2172</v>
      </c>
      <c r="EE126">
        <v>0.00500078</v>
      </c>
      <c r="EF126">
        <v>0</v>
      </c>
      <c r="EG126">
        <v>0</v>
      </c>
      <c r="EH126">
        <v>0</v>
      </c>
      <c r="EI126">
        <v>312.1222222222222</v>
      </c>
      <c r="EJ126">
        <v>0.00500078</v>
      </c>
      <c r="EK126">
        <v>-17.73333333333333</v>
      </c>
      <c r="EL126">
        <v>-0.3111111111111111</v>
      </c>
      <c r="EM126">
        <v>35.65944444444445</v>
      </c>
      <c r="EN126">
        <v>40.847</v>
      </c>
      <c r="EO126">
        <v>37.77755555555555</v>
      </c>
      <c r="EP126">
        <v>41.37466666666666</v>
      </c>
      <c r="EQ126">
        <v>38.43044444444445</v>
      </c>
      <c r="ER126">
        <v>0</v>
      </c>
      <c r="ES126">
        <v>0</v>
      </c>
      <c r="ET126">
        <v>0</v>
      </c>
      <c r="EU126">
        <v>1758838251.3</v>
      </c>
      <c r="EV126">
        <v>0</v>
      </c>
      <c r="EW126">
        <v>309.06</v>
      </c>
      <c r="EX126">
        <v>10.43846151596054</v>
      </c>
      <c r="EY126">
        <v>-3.138461724728971</v>
      </c>
      <c r="EZ126">
        <v>-14.26</v>
      </c>
      <c r="FA126">
        <v>15</v>
      </c>
      <c r="FB126">
        <v>0</v>
      </c>
      <c r="FC126" t="s">
        <v>424</v>
      </c>
      <c r="FD126">
        <v>1746989605.5</v>
      </c>
      <c r="FE126">
        <v>1746989593.5</v>
      </c>
      <c r="FF126">
        <v>0</v>
      </c>
      <c r="FG126">
        <v>-0.274</v>
      </c>
      <c r="FH126">
        <v>-0.002</v>
      </c>
      <c r="FI126">
        <v>2.549</v>
      </c>
      <c r="FJ126">
        <v>0.129</v>
      </c>
      <c r="FK126">
        <v>420</v>
      </c>
      <c r="FL126">
        <v>17</v>
      </c>
      <c r="FM126">
        <v>0.02</v>
      </c>
      <c r="FN126">
        <v>0.04</v>
      </c>
      <c r="FO126">
        <v>2.2596435</v>
      </c>
      <c r="FP126">
        <v>-0.05475692307692746</v>
      </c>
      <c r="FQ126">
        <v>0.05032641123455955</v>
      </c>
      <c r="FR126">
        <v>1</v>
      </c>
      <c r="FS126">
        <v>311.0264705882353</v>
      </c>
      <c r="FT126">
        <v>-18.22612674856345</v>
      </c>
      <c r="FU126">
        <v>7.025010312888784</v>
      </c>
      <c r="FV126">
        <v>0</v>
      </c>
      <c r="FW126">
        <v>0.256946925</v>
      </c>
      <c r="FX126">
        <v>-0.2648928968105074</v>
      </c>
      <c r="FY126">
        <v>0.03127640922915185</v>
      </c>
      <c r="FZ126">
        <v>0</v>
      </c>
      <c r="GA126">
        <v>1</v>
      </c>
      <c r="GB126">
        <v>3</v>
      </c>
      <c r="GC126" t="s">
        <v>425</v>
      </c>
      <c r="GD126">
        <v>3.10297</v>
      </c>
      <c r="GE126">
        <v>2.7249</v>
      </c>
      <c r="GF126">
        <v>0.08866250000000001</v>
      </c>
      <c r="GG126">
        <v>0.08813890000000001</v>
      </c>
      <c r="GH126">
        <v>0.106131</v>
      </c>
      <c r="GI126">
        <v>0.106772</v>
      </c>
      <c r="GJ126">
        <v>23811.8</v>
      </c>
      <c r="GK126">
        <v>21620.4</v>
      </c>
      <c r="GL126">
        <v>26691.9</v>
      </c>
      <c r="GM126">
        <v>23931.2</v>
      </c>
      <c r="GN126">
        <v>38174.5</v>
      </c>
      <c r="GO126">
        <v>31581.7</v>
      </c>
      <c r="GP126">
        <v>46609.9</v>
      </c>
      <c r="GQ126">
        <v>37842.1</v>
      </c>
      <c r="GR126">
        <v>1.85818</v>
      </c>
      <c r="GS126">
        <v>1.8758</v>
      </c>
      <c r="GT126">
        <v>0.0848994</v>
      </c>
      <c r="GU126">
        <v>0</v>
      </c>
      <c r="GV126">
        <v>28.6241</v>
      </c>
      <c r="GW126">
        <v>999.9</v>
      </c>
      <c r="GX126">
        <v>51.4</v>
      </c>
      <c r="GY126">
        <v>31.1</v>
      </c>
      <c r="GZ126">
        <v>25.7503</v>
      </c>
      <c r="HA126">
        <v>61.1537</v>
      </c>
      <c r="HB126">
        <v>19.1346</v>
      </c>
      <c r="HC126">
        <v>1</v>
      </c>
      <c r="HD126">
        <v>0.115663</v>
      </c>
      <c r="HE126">
        <v>-1.17372</v>
      </c>
      <c r="HF126">
        <v>20.2954</v>
      </c>
      <c r="HG126">
        <v>5.22223</v>
      </c>
      <c r="HH126">
        <v>11.98</v>
      </c>
      <c r="HI126">
        <v>4.9654</v>
      </c>
      <c r="HJ126">
        <v>3.27598</v>
      </c>
      <c r="HK126">
        <v>9999</v>
      </c>
      <c r="HL126">
        <v>9999</v>
      </c>
      <c r="HM126">
        <v>9999</v>
      </c>
      <c r="HN126">
        <v>8.5</v>
      </c>
      <c r="HO126">
        <v>1.86391</v>
      </c>
      <c r="HP126">
        <v>1.86005</v>
      </c>
      <c r="HQ126">
        <v>1.85837</v>
      </c>
      <c r="HR126">
        <v>1.85974</v>
      </c>
      <c r="HS126">
        <v>1.85989</v>
      </c>
      <c r="HT126">
        <v>1.85837</v>
      </c>
      <c r="HU126">
        <v>1.85745</v>
      </c>
      <c r="HV126">
        <v>1.85236</v>
      </c>
      <c r="HW126">
        <v>0</v>
      </c>
      <c r="HX126">
        <v>0</v>
      </c>
      <c r="HY126">
        <v>0</v>
      </c>
      <c r="HZ126">
        <v>0</v>
      </c>
      <c r="IA126" t="s">
        <v>426</v>
      </c>
      <c r="IB126" t="s">
        <v>427</v>
      </c>
      <c r="IC126" t="s">
        <v>428</v>
      </c>
      <c r="ID126" t="s">
        <v>428</v>
      </c>
      <c r="IE126" t="s">
        <v>428</v>
      </c>
      <c r="IF126" t="s">
        <v>428</v>
      </c>
      <c r="IG126">
        <v>0</v>
      </c>
      <c r="IH126">
        <v>100</v>
      </c>
      <c r="II126">
        <v>100</v>
      </c>
      <c r="IJ126">
        <v>-1.319</v>
      </c>
      <c r="IK126">
        <v>0.3124</v>
      </c>
      <c r="IL126">
        <v>-1.085747647868322</v>
      </c>
      <c r="IM126">
        <v>-0.001141660950335919</v>
      </c>
      <c r="IN126">
        <v>1.556549255047457E-06</v>
      </c>
      <c r="IO126">
        <v>-3.845636065895205E-10</v>
      </c>
      <c r="IP126">
        <v>0.01562767363184709</v>
      </c>
      <c r="IQ126">
        <v>0.001629169780553792</v>
      </c>
      <c r="IR126">
        <v>0.0005448488767950686</v>
      </c>
      <c r="IS126">
        <v>-2.599574200195059E-06</v>
      </c>
      <c r="IT126">
        <v>2</v>
      </c>
      <c r="IU126">
        <v>2011</v>
      </c>
      <c r="IV126">
        <v>1</v>
      </c>
      <c r="IW126">
        <v>26</v>
      </c>
      <c r="IX126">
        <v>197477.5</v>
      </c>
      <c r="IY126">
        <v>197477.7</v>
      </c>
      <c r="IZ126">
        <v>1.14502</v>
      </c>
      <c r="JA126">
        <v>2.62451</v>
      </c>
      <c r="JB126">
        <v>1.49658</v>
      </c>
      <c r="JC126">
        <v>2.35107</v>
      </c>
      <c r="JD126">
        <v>1.54907</v>
      </c>
      <c r="JE126">
        <v>2.46826</v>
      </c>
      <c r="JF126">
        <v>36.0816</v>
      </c>
      <c r="JG126">
        <v>24.2013</v>
      </c>
      <c r="JH126">
        <v>18</v>
      </c>
      <c r="JI126">
        <v>474.814</v>
      </c>
      <c r="JJ126">
        <v>500.217</v>
      </c>
      <c r="JK126">
        <v>30.2878</v>
      </c>
      <c r="JL126">
        <v>28.7708</v>
      </c>
      <c r="JM126">
        <v>30.0002</v>
      </c>
      <c r="JN126">
        <v>28.9584</v>
      </c>
      <c r="JO126">
        <v>28.9468</v>
      </c>
      <c r="JP126">
        <v>23.0225</v>
      </c>
      <c r="JQ126">
        <v>13.0116</v>
      </c>
      <c r="JR126">
        <v>100</v>
      </c>
      <c r="JS126">
        <v>30.2872</v>
      </c>
      <c r="JT126">
        <v>420</v>
      </c>
      <c r="JU126">
        <v>23.1502</v>
      </c>
      <c r="JV126">
        <v>101.909</v>
      </c>
      <c r="JW126">
        <v>91.27930000000001</v>
      </c>
    </row>
    <row r="127" spans="1:283">
      <c r="A127">
        <v>109</v>
      </c>
      <c r="B127">
        <v>1758838258.1</v>
      </c>
      <c r="C127">
        <v>1424.5</v>
      </c>
      <c r="D127" t="s">
        <v>649</v>
      </c>
      <c r="E127" t="s">
        <v>650</v>
      </c>
      <c r="F127">
        <v>5</v>
      </c>
      <c r="G127" t="s">
        <v>614</v>
      </c>
      <c r="H127">
        <v>1758838255.1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1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422</v>
      </c>
      <c r="AL127" t="s">
        <v>422</v>
      </c>
      <c r="AM127">
        <v>0</v>
      </c>
      <c r="AN127">
        <v>0</v>
      </c>
      <c r="AO127">
        <f>1-AM127/AN127</f>
        <v>0</v>
      </c>
      <c r="AP127">
        <v>0</v>
      </c>
      <c r="AQ127" t="s">
        <v>422</v>
      </c>
      <c r="AR127" t="s">
        <v>422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3.21</v>
      </c>
      <c r="CZ127">
        <v>0.5</v>
      </c>
      <c r="DA127" t="s">
        <v>423</v>
      </c>
      <c r="DB127">
        <v>2</v>
      </c>
      <c r="DC127">
        <v>1758838255.1</v>
      </c>
      <c r="DD127">
        <v>422.2175555555556</v>
      </c>
      <c r="DE127">
        <v>419.973</v>
      </c>
      <c r="DF127">
        <v>23.42922222222222</v>
      </c>
      <c r="DG127">
        <v>23.183</v>
      </c>
      <c r="DH127">
        <v>423.5367777777777</v>
      </c>
      <c r="DI127">
        <v>23.11687777777778</v>
      </c>
      <c r="DJ127">
        <v>500.0958888888889</v>
      </c>
      <c r="DK127">
        <v>90.57604444444445</v>
      </c>
      <c r="DL127">
        <v>0.06690376666666667</v>
      </c>
      <c r="DM127">
        <v>29.95613333333334</v>
      </c>
      <c r="DN127">
        <v>30.00926666666667</v>
      </c>
      <c r="DO127">
        <v>999.9000000000001</v>
      </c>
      <c r="DP127">
        <v>0</v>
      </c>
      <c r="DQ127">
        <v>0</v>
      </c>
      <c r="DR127">
        <v>10004.02222222222</v>
      </c>
      <c r="DS127">
        <v>0</v>
      </c>
      <c r="DT127">
        <v>3.238081111111111</v>
      </c>
      <c r="DU127">
        <v>2.244444444444444</v>
      </c>
      <c r="DV127">
        <v>432.3472222222222</v>
      </c>
      <c r="DW127">
        <v>429.9402222222222</v>
      </c>
      <c r="DX127">
        <v>0.2462215555555556</v>
      </c>
      <c r="DY127">
        <v>419.973</v>
      </c>
      <c r="DZ127">
        <v>23.183</v>
      </c>
      <c r="EA127">
        <v>2.122126666666666</v>
      </c>
      <c r="EB127">
        <v>2.099823333333333</v>
      </c>
      <c r="EC127">
        <v>18.38624444444444</v>
      </c>
      <c r="ED127">
        <v>18.21783333333333</v>
      </c>
      <c r="EE127">
        <v>0.00500078</v>
      </c>
      <c r="EF127">
        <v>0</v>
      </c>
      <c r="EG127">
        <v>0</v>
      </c>
      <c r="EH127">
        <v>0</v>
      </c>
      <c r="EI127">
        <v>309.6666666666667</v>
      </c>
      <c r="EJ127">
        <v>0.00500078</v>
      </c>
      <c r="EK127">
        <v>-13.7</v>
      </c>
      <c r="EL127">
        <v>0.2666666666666667</v>
      </c>
      <c r="EM127">
        <v>35.68722222222222</v>
      </c>
      <c r="EN127">
        <v>40.861</v>
      </c>
      <c r="EO127">
        <v>37.81911111111111</v>
      </c>
      <c r="EP127">
        <v>41.40255555555555</v>
      </c>
      <c r="EQ127">
        <v>38.47211111111111</v>
      </c>
      <c r="ER127">
        <v>0</v>
      </c>
      <c r="ES127">
        <v>0</v>
      </c>
      <c r="ET127">
        <v>0</v>
      </c>
      <c r="EU127">
        <v>1758838253.7</v>
      </c>
      <c r="EV127">
        <v>0</v>
      </c>
      <c r="EW127">
        <v>309.84</v>
      </c>
      <c r="EX127">
        <v>2.023077160883985</v>
      </c>
      <c r="EY127">
        <v>1.676922895969463</v>
      </c>
      <c r="EZ127">
        <v>-13.844</v>
      </c>
      <c r="FA127">
        <v>15</v>
      </c>
      <c r="FB127">
        <v>0</v>
      </c>
      <c r="FC127" t="s">
        <v>424</v>
      </c>
      <c r="FD127">
        <v>1746989605.5</v>
      </c>
      <c r="FE127">
        <v>1746989593.5</v>
      </c>
      <c r="FF127">
        <v>0</v>
      </c>
      <c r="FG127">
        <v>-0.274</v>
      </c>
      <c r="FH127">
        <v>-0.002</v>
      </c>
      <c r="FI127">
        <v>2.549</v>
      </c>
      <c r="FJ127">
        <v>0.129</v>
      </c>
      <c r="FK127">
        <v>420</v>
      </c>
      <c r="FL127">
        <v>17</v>
      </c>
      <c r="FM127">
        <v>0.02</v>
      </c>
      <c r="FN127">
        <v>0.04</v>
      </c>
      <c r="FO127">
        <v>2.262304634146342</v>
      </c>
      <c r="FP127">
        <v>-0.06696439024390001</v>
      </c>
      <c r="FQ127">
        <v>0.04967337953695369</v>
      </c>
      <c r="FR127">
        <v>1</v>
      </c>
      <c r="FS127">
        <v>310.2176470588235</v>
      </c>
      <c r="FT127">
        <v>-10.6737967137758</v>
      </c>
      <c r="FU127">
        <v>6.359729488708635</v>
      </c>
      <c r="FV127">
        <v>0</v>
      </c>
      <c r="FW127">
        <v>0.2529402195121951</v>
      </c>
      <c r="FX127">
        <v>-0.1864043414634144</v>
      </c>
      <c r="FY127">
        <v>0.02858989023901008</v>
      </c>
      <c r="FZ127">
        <v>0</v>
      </c>
      <c r="GA127">
        <v>1</v>
      </c>
      <c r="GB127">
        <v>3</v>
      </c>
      <c r="GC127" t="s">
        <v>425</v>
      </c>
      <c r="GD127">
        <v>3.1027</v>
      </c>
      <c r="GE127">
        <v>2.72512</v>
      </c>
      <c r="GF127">
        <v>0.08865720000000001</v>
      </c>
      <c r="GG127">
        <v>0.0881483</v>
      </c>
      <c r="GH127">
        <v>0.106153</v>
      </c>
      <c r="GI127">
        <v>0.106764</v>
      </c>
      <c r="GJ127">
        <v>23811.9</v>
      </c>
      <c r="GK127">
        <v>21620.3</v>
      </c>
      <c r="GL127">
        <v>26691.7</v>
      </c>
      <c r="GM127">
        <v>23931.3</v>
      </c>
      <c r="GN127">
        <v>38173.6</v>
      </c>
      <c r="GO127">
        <v>31582</v>
      </c>
      <c r="GP127">
        <v>46609.9</v>
      </c>
      <c r="GQ127">
        <v>37842.1</v>
      </c>
      <c r="GR127">
        <v>1.85767</v>
      </c>
      <c r="GS127">
        <v>1.87637</v>
      </c>
      <c r="GT127">
        <v>0.0849739</v>
      </c>
      <c r="GU127">
        <v>0</v>
      </c>
      <c r="GV127">
        <v>28.6241</v>
      </c>
      <c r="GW127">
        <v>999.9</v>
      </c>
      <c r="GX127">
        <v>51.4</v>
      </c>
      <c r="GY127">
        <v>31.1</v>
      </c>
      <c r="GZ127">
        <v>25.7488</v>
      </c>
      <c r="HA127">
        <v>61.4337</v>
      </c>
      <c r="HB127">
        <v>19.2228</v>
      </c>
      <c r="HC127">
        <v>1</v>
      </c>
      <c r="HD127">
        <v>0.115648</v>
      </c>
      <c r="HE127">
        <v>-1.17875</v>
      </c>
      <c r="HF127">
        <v>20.2954</v>
      </c>
      <c r="HG127">
        <v>5.22223</v>
      </c>
      <c r="HH127">
        <v>11.98</v>
      </c>
      <c r="HI127">
        <v>4.96535</v>
      </c>
      <c r="HJ127">
        <v>3.27598</v>
      </c>
      <c r="HK127">
        <v>9999</v>
      </c>
      <c r="HL127">
        <v>9999</v>
      </c>
      <c r="HM127">
        <v>9999</v>
      </c>
      <c r="HN127">
        <v>8.5</v>
      </c>
      <c r="HO127">
        <v>1.8639</v>
      </c>
      <c r="HP127">
        <v>1.86005</v>
      </c>
      <c r="HQ127">
        <v>1.85837</v>
      </c>
      <c r="HR127">
        <v>1.85974</v>
      </c>
      <c r="HS127">
        <v>1.85989</v>
      </c>
      <c r="HT127">
        <v>1.85837</v>
      </c>
      <c r="HU127">
        <v>1.85745</v>
      </c>
      <c r="HV127">
        <v>1.85236</v>
      </c>
      <c r="HW127">
        <v>0</v>
      </c>
      <c r="HX127">
        <v>0</v>
      </c>
      <c r="HY127">
        <v>0</v>
      </c>
      <c r="HZ127">
        <v>0</v>
      </c>
      <c r="IA127" t="s">
        <v>426</v>
      </c>
      <c r="IB127" t="s">
        <v>427</v>
      </c>
      <c r="IC127" t="s">
        <v>428</v>
      </c>
      <c r="ID127" t="s">
        <v>428</v>
      </c>
      <c r="IE127" t="s">
        <v>428</v>
      </c>
      <c r="IF127" t="s">
        <v>428</v>
      </c>
      <c r="IG127">
        <v>0</v>
      </c>
      <c r="IH127">
        <v>100</v>
      </c>
      <c r="II127">
        <v>100</v>
      </c>
      <c r="IJ127">
        <v>-1.32</v>
      </c>
      <c r="IK127">
        <v>0.3126</v>
      </c>
      <c r="IL127">
        <v>-1.085747647868322</v>
      </c>
      <c r="IM127">
        <v>-0.001141660950335919</v>
      </c>
      <c r="IN127">
        <v>1.556549255047457E-06</v>
      </c>
      <c r="IO127">
        <v>-3.845636065895205E-10</v>
      </c>
      <c r="IP127">
        <v>0.01562767363184709</v>
      </c>
      <c r="IQ127">
        <v>0.001629169780553792</v>
      </c>
      <c r="IR127">
        <v>0.0005448488767950686</v>
      </c>
      <c r="IS127">
        <v>-2.599574200195059E-06</v>
      </c>
      <c r="IT127">
        <v>2</v>
      </c>
      <c r="IU127">
        <v>2011</v>
      </c>
      <c r="IV127">
        <v>1</v>
      </c>
      <c r="IW127">
        <v>26</v>
      </c>
      <c r="IX127">
        <v>197477.5</v>
      </c>
      <c r="IY127">
        <v>197477.7</v>
      </c>
      <c r="IZ127">
        <v>1.14502</v>
      </c>
      <c r="JA127">
        <v>2.62939</v>
      </c>
      <c r="JB127">
        <v>1.49658</v>
      </c>
      <c r="JC127">
        <v>2.35107</v>
      </c>
      <c r="JD127">
        <v>1.54907</v>
      </c>
      <c r="JE127">
        <v>2.4939</v>
      </c>
      <c r="JF127">
        <v>36.0816</v>
      </c>
      <c r="JG127">
        <v>24.2013</v>
      </c>
      <c r="JH127">
        <v>18</v>
      </c>
      <c r="JI127">
        <v>474.526</v>
      </c>
      <c r="JJ127">
        <v>500.601</v>
      </c>
      <c r="JK127">
        <v>30.2846</v>
      </c>
      <c r="JL127">
        <v>28.7714</v>
      </c>
      <c r="JM127">
        <v>30.0002</v>
      </c>
      <c r="JN127">
        <v>28.9584</v>
      </c>
      <c r="JO127">
        <v>28.9468</v>
      </c>
      <c r="JP127">
        <v>23.0209</v>
      </c>
      <c r="JQ127">
        <v>13.0116</v>
      </c>
      <c r="JR127">
        <v>100</v>
      </c>
      <c r="JS127">
        <v>30.278</v>
      </c>
      <c r="JT127">
        <v>420</v>
      </c>
      <c r="JU127">
        <v>23.1459</v>
      </c>
      <c r="JV127">
        <v>101.909</v>
      </c>
      <c r="JW127">
        <v>91.2795</v>
      </c>
    </row>
    <row r="128" spans="1:283">
      <c r="A128">
        <v>110</v>
      </c>
      <c r="B128">
        <v>1758838260.1</v>
      </c>
      <c r="C128">
        <v>1426.5</v>
      </c>
      <c r="D128" t="s">
        <v>651</v>
      </c>
      <c r="E128" t="s">
        <v>652</v>
      </c>
      <c r="F128">
        <v>5</v>
      </c>
      <c r="G128" t="s">
        <v>614</v>
      </c>
      <c r="H128">
        <v>1758838257.1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1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422</v>
      </c>
      <c r="AL128" t="s">
        <v>422</v>
      </c>
      <c r="AM128">
        <v>0</v>
      </c>
      <c r="AN128">
        <v>0</v>
      </c>
      <c r="AO128">
        <f>1-AM128/AN128</f>
        <v>0</v>
      </c>
      <c r="AP128">
        <v>0</v>
      </c>
      <c r="AQ128" t="s">
        <v>422</v>
      </c>
      <c r="AR128" t="s">
        <v>422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3.21</v>
      </c>
      <c r="CZ128">
        <v>0.5</v>
      </c>
      <c r="DA128" t="s">
        <v>423</v>
      </c>
      <c r="DB128">
        <v>2</v>
      </c>
      <c r="DC128">
        <v>1758838257.1</v>
      </c>
      <c r="DD128">
        <v>422.2234444444445</v>
      </c>
      <c r="DE128">
        <v>419.9847777777778</v>
      </c>
      <c r="DF128">
        <v>23.4374</v>
      </c>
      <c r="DG128">
        <v>23.18297777777778</v>
      </c>
      <c r="DH128">
        <v>423.5427777777777</v>
      </c>
      <c r="DI128">
        <v>23.12487777777778</v>
      </c>
      <c r="DJ128">
        <v>500.0328888888889</v>
      </c>
      <c r="DK128">
        <v>90.57487777777779</v>
      </c>
      <c r="DL128">
        <v>0.06690077777777777</v>
      </c>
      <c r="DM128">
        <v>29.95683333333333</v>
      </c>
      <c r="DN128">
        <v>30.00826666666667</v>
      </c>
      <c r="DO128">
        <v>999.9000000000001</v>
      </c>
      <c r="DP128">
        <v>0</v>
      </c>
      <c r="DQ128">
        <v>0</v>
      </c>
      <c r="DR128">
        <v>9999.088888888888</v>
      </c>
      <c r="DS128">
        <v>0</v>
      </c>
      <c r="DT128">
        <v>3.238081111111111</v>
      </c>
      <c r="DU128">
        <v>2.238527777777778</v>
      </c>
      <c r="DV128">
        <v>432.3568888888889</v>
      </c>
      <c r="DW128">
        <v>429.9523333333333</v>
      </c>
      <c r="DX128">
        <v>0.2544267777777778</v>
      </c>
      <c r="DY128">
        <v>419.9847777777778</v>
      </c>
      <c r="DZ128">
        <v>23.18297777777778</v>
      </c>
      <c r="EA128">
        <v>2.12284</v>
      </c>
      <c r="EB128">
        <v>2.099795555555556</v>
      </c>
      <c r="EC128">
        <v>18.3916</v>
      </c>
      <c r="ED128">
        <v>18.21763333333333</v>
      </c>
      <c r="EE128">
        <v>0.00500078</v>
      </c>
      <c r="EF128">
        <v>0</v>
      </c>
      <c r="EG128">
        <v>0</v>
      </c>
      <c r="EH128">
        <v>0</v>
      </c>
      <c r="EI128">
        <v>309.8555555555556</v>
      </c>
      <c r="EJ128">
        <v>0.00500078</v>
      </c>
      <c r="EK128">
        <v>-10.6</v>
      </c>
      <c r="EL128">
        <v>0.6111111111111112</v>
      </c>
      <c r="EM128">
        <v>35.68011111111111</v>
      </c>
      <c r="EN128">
        <v>40.88888888888889</v>
      </c>
      <c r="EO128">
        <v>37.81222222222222</v>
      </c>
      <c r="EP128">
        <v>41.42344444444445</v>
      </c>
      <c r="EQ128">
        <v>38.45111111111111</v>
      </c>
      <c r="ER128">
        <v>0</v>
      </c>
      <c r="ES128">
        <v>0</v>
      </c>
      <c r="ET128">
        <v>0</v>
      </c>
      <c r="EU128">
        <v>1758838255.5</v>
      </c>
      <c r="EV128">
        <v>0</v>
      </c>
      <c r="EW128">
        <v>309.2346153846154</v>
      </c>
      <c r="EX128">
        <v>-0.6666665724753931</v>
      </c>
      <c r="EY128">
        <v>15.72307697327903</v>
      </c>
      <c r="EZ128">
        <v>-13.28846153846154</v>
      </c>
      <c r="FA128">
        <v>15</v>
      </c>
      <c r="FB128">
        <v>0</v>
      </c>
      <c r="FC128" t="s">
        <v>424</v>
      </c>
      <c r="FD128">
        <v>1746989605.5</v>
      </c>
      <c r="FE128">
        <v>1746989593.5</v>
      </c>
      <c r="FF128">
        <v>0</v>
      </c>
      <c r="FG128">
        <v>-0.274</v>
      </c>
      <c r="FH128">
        <v>-0.002</v>
      </c>
      <c r="FI128">
        <v>2.549</v>
      </c>
      <c r="FJ128">
        <v>0.129</v>
      </c>
      <c r="FK128">
        <v>420</v>
      </c>
      <c r="FL128">
        <v>17</v>
      </c>
      <c r="FM128">
        <v>0.02</v>
      </c>
      <c r="FN128">
        <v>0.04</v>
      </c>
      <c r="FO128">
        <v>2.2584175</v>
      </c>
      <c r="FP128">
        <v>-0.1978282176360235</v>
      </c>
      <c r="FQ128">
        <v>0.05294479364158482</v>
      </c>
      <c r="FR128">
        <v>1</v>
      </c>
      <c r="FS128">
        <v>309.6882352941176</v>
      </c>
      <c r="FT128">
        <v>3.071046645814049</v>
      </c>
      <c r="FU128">
        <v>5.762034194820764</v>
      </c>
      <c r="FV128">
        <v>0</v>
      </c>
      <c r="FW128">
        <v>0.24955075</v>
      </c>
      <c r="FX128">
        <v>-0.1105813283302071</v>
      </c>
      <c r="FY128">
        <v>0.02588916743809078</v>
      </c>
      <c r="FZ128">
        <v>0</v>
      </c>
      <c r="GA128">
        <v>1</v>
      </c>
      <c r="GB128">
        <v>3</v>
      </c>
      <c r="GC128" t="s">
        <v>425</v>
      </c>
      <c r="GD128">
        <v>3.10301</v>
      </c>
      <c r="GE128">
        <v>2.7251</v>
      </c>
      <c r="GF128">
        <v>0.0886612</v>
      </c>
      <c r="GG128">
        <v>0.08814669999999999</v>
      </c>
      <c r="GH128">
        <v>0.10617</v>
      </c>
      <c r="GI128">
        <v>0.106767</v>
      </c>
      <c r="GJ128">
        <v>23811.8</v>
      </c>
      <c r="GK128">
        <v>21620.2</v>
      </c>
      <c r="GL128">
        <v>26691.8</v>
      </c>
      <c r="GM128">
        <v>23931.2</v>
      </c>
      <c r="GN128">
        <v>38172.8</v>
      </c>
      <c r="GO128">
        <v>31582</v>
      </c>
      <c r="GP128">
        <v>46609.9</v>
      </c>
      <c r="GQ128">
        <v>37842.2</v>
      </c>
      <c r="GR128">
        <v>1.85785</v>
      </c>
      <c r="GS128">
        <v>1.87612</v>
      </c>
      <c r="GT128">
        <v>0.0847131</v>
      </c>
      <c r="GU128">
        <v>0</v>
      </c>
      <c r="GV128">
        <v>28.6252</v>
      </c>
      <c r="GW128">
        <v>999.9</v>
      </c>
      <c r="GX128">
        <v>51.4</v>
      </c>
      <c r="GY128">
        <v>31.1</v>
      </c>
      <c r="GZ128">
        <v>25.7476</v>
      </c>
      <c r="HA128">
        <v>61.1137</v>
      </c>
      <c r="HB128">
        <v>19.1066</v>
      </c>
      <c r="HC128">
        <v>1</v>
      </c>
      <c r="HD128">
        <v>0.115866</v>
      </c>
      <c r="HE128">
        <v>-1.17078</v>
      </c>
      <c r="HF128">
        <v>20.2955</v>
      </c>
      <c r="HG128">
        <v>5.22178</v>
      </c>
      <c r="HH128">
        <v>11.98</v>
      </c>
      <c r="HI128">
        <v>4.9652</v>
      </c>
      <c r="HJ128">
        <v>3.276</v>
      </c>
      <c r="HK128">
        <v>9999</v>
      </c>
      <c r="HL128">
        <v>9999</v>
      </c>
      <c r="HM128">
        <v>9999</v>
      </c>
      <c r="HN128">
        <v>8.5</v>
      </c>
      <c r="HO128">
        <v>1.8639</v>
      </c>
      <c r="HP128">
        <v>1.86005</v>
      </c>
      <c r="HQ128">
        <v>1.85837</v>
      </c>
      <c r="HR128">
        <v>1.85974</v>
      </c>
      <c r="HS128">
        <v>1.85989</v>
      </c>
      <c r="HT128">
        <v>1.85837</v>
      </c>
      <c r="HU128">
        <v>1.85744</v>
      </c>
      <c r="HV128">
        <v>1.85235</v>
      </c>
      <c r="HW128">
        <v>0</v>
      </c>
      <c r="HX128">
        <v>0</v>
      </c>
      <c r="HY128">
        <v>0</v>
      </c>
      <c r="HZ128">
        <v>0</v>
      </c>
      <c r="IA128" t="s">
        <v>426</v>
      </c>
      <c r="IB128" t="s">
        <v>427</v>
      </c>
      <c r="IC128" t="s">
        <v>428</v>
      </c>
      <c r="ID128" t="s">
        <v>428</v>
      </c>
      <c r="IE128" t="s">
        <v>428</v>
      </c>
      <c r="IF128" t="s">
        <v>428</v>
      </c>
      <c r="IG128">
        <v>0</v>
      </c>
      <c r="IH128">
        <v>100</v>
      </c>
      <c r="II128">
        <v>100</v>
      </c>
      <c r="IJ128">
        <v>-1.319</v>
      </c>
      <c r="IK128">
        <v>0.3127</v>
      </c>
      <c r="IL128">
        <v>-1.085747647868322</v>
      </c>
      <c r="IM128">
        <v>-0.001141660950335919</v>
      </c>
      <c r="IN128">
        <v>1.556549255047457E-06</v>
      </c>
      <c r="IO128">
        <v>-3.845636065895205E-10</v>
      </c>
      <c r="IP128">
        <v>0.01562767363184709</v>
      </c>
      <c r="IQ128">
        <v>0.001629169780553792</v>
      </c>
      <c r="IR128">
        <v>0.0005448488767950686</v>
      </c>
      <c r="IS128">
        <v>-2.599574200195059E-06</v>
      </c>
      <c r="IT128">
        <v>2</v>
      </c>
      <c r="IU128">
        <v>2011</v>
      </c>
      <c r="IV128">
        <v>1</v>
      </c>
      <c r="IW128">
        <v>26</v>
      </c>
      <c r="IX128">
        <v>197477.6</v>
      </c>
      <c r="IY128">
        <v>197477.8</v>
      </c>
      <c r="IZ128">
        <v>1.14502</v>
      </c>
      <c r="JA128">
        <v>2.63672</v>
      </c>
      <c r="JB128">
        <v>1.49658</v>
      </c>
      <c r="JC128">
        <v>2.35107</v>
      </c>
      <c r="JD128">
        <v>1.54907</v>
      </c>
      <c r="JE128">
        <v>2.45117</v>
      </c>
      <c r="JF128">
        <v>36.0816</v>
      </c>
      <c r="JG128">
        <v>24.2013</v>
      </c>
      <c r="JH128">
        <v>18</v>
      </c>
      <c r="JI128">
        <v>474.631</v>
      </c>
      <c r="JJ128">
        <v>500.443</v>
      </c>
      <c r="JK128">
        <v>30.2816</v>
      </c>
      <c r="JL128">
        <v>28.7714</v>
      </c>
      <c r="JM128">
        <v>30.0003</v>
      </c>
      <c r="JN128">
        <v>28.959</v>
      </c>
      <c r="JO128">
        <v>28.948</v>
      </c>
      <c r="JP128">
        <v>23.0215</v>
      </c>
      <c r="JQ128">
        <v>13.0116</v>
      </c>
      <c r="JR128">
        <v>100</v>
      </c>
      <c r="JS128">
        <v>30.278</v>
      </c>
      <c r="JT128">
        <v>420</v>
      </c>
      <c r="JU128">
        <v>23.1455</v>
      </c>
      <c r="JV128">
        <v>101.909</v>
      </c>
      <c r="JW128">
        <v>91.2795</v>
      </c>
    </row>
    <row r="129" spans="1:283">
      <c r="A129">
        <v>111</v>
      </c>
      <c r="B129">
        <v>1758838262.1</v>
      </c>
      <c r="C129">
        <v>1428.5</v>
      </c>
      <c r="D129" t="s">
        <v>653</v>
      </c>
      <c r="E129" t="s">
        <v>654</v>
      </c>
      <c r="F129">
        <v>5</v>
      </c>
      <c r="G129" t="s">
        <v>614</v>
      </c>
      <c r="H129">
        <v>1758838259.1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1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422</v>
      </c>
      <c r="AL129" t="s">
        <v>422</v>
      </c>
      <c r="AM129">
        <v>0</v>
      </c>
      <c r="AN129">
        <v>0</v>
      </c>
      <c r="AO129">
        <f>1-AM129/AN129</f>
        <v>0</v>
      </c>
      <c r="AP129">
        <v>0</v>
      </c>
      <c r="AQ129" t="s">
        <v>422</v>
      </c>
      <c r="AR129" t="s">
        <v>422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3.21</v>
      </c>
      <c r="CZ129">
        <v>0.5</v>
      </c>
      <c r="DA129" t="s">
        <v>423</v>
      </c>
      <c r="DB129">
        <v>2</v>
      </c>
      <c r="DC129">
        <v>1758838259.1</v>
      </c>
      <c r="DD129">
        <v>422.2325555555556</v>
      </c>
      <c r="DE129">
        <v>419.9937777777778</v>
      </c>
      <c r="DF129">
        <v>23.44361111111111</v>
      </c>
      <c r="DG129">
        <v>23.18242222222222</v>
      </c>
      <c r="DH129">
        <v>423.552</v>
      </c>
      <c r="DI129">
        <v>23.13093333333333</v>
      </c>
      <c r="DJ129">
        <v>499.9917777777777</v>
      </c>
      <c r="DK129">
        <v>90.57505555555556</v>
      </c>
      <c r="DL129">
        <v>0.06685086666666668</v>
      </c>
      <c r="DM129">
        <v>29.95783333333333</v>
      </c>
      <c r="DN129">
        <v>30.00643333333333</v>
      </c>
      <c r="DO129">
        <v>999.9000000000001</v>
      </c>
      <c r="DP129">
        <v>0</v>
      </c>
      <c r="DQ129">
        <v>0</v>
      </c>
      <c r="DR129">
        <v>10006.80555555555</v>
      </c>
      <c r="DS129">
        <v>0</v>
      </c>
      <c r="DT129">
        <v>3.238586666666667</v>
      </c>
      <c r="DU129">
        <v>2.238851111111111</v>
      </c>
      <c r="DV129">
        <v>432.369</v>
      </c>
      <c r="DW129">
        <v>429.9613333333334</v>
      </c>
      <c r="DX129">
        <v>0.2611808888888889</v>
      </c>
      <c r="DY129">
        <v>419.9937777777778</v>
      </c>
      <c r="DZ129">
        <v>23.18242222222222</v>
      </c>
      <c r="EA129">
        <v>2.123405555555555</v>
      </c>
      <c r="EB129">
        <v>2.09975</v>
      </c>
      <c r="EC129">
        <v>18.39584444444445</v>
      </c>
      <c r="ED129">
        <v>18.21728888888889</v>
      </c>
      <c r="EE129">
        <v>0.00500078</v>
      </c>
      <c r="EF129">
        <v>0</v>
      </c>
      <c r="EG129">
        <v>0</v>
      </c>
      <c r="EH129">
        <v>0</v>
      </c>
      <c r="EI129">
        <v>309.8666666666667</v>
      </c>
      <c r="EJ129">
        <v>0.00500078</v>
      </c>
      <c r="EK129">
        <v>-12.42222222222222</v>
      </c>
      <c r="EL129">
        <v>0.2777777777777778</v>
      </c>
      <c r="EM129">
        <v>35.68711111111111</v>
      </c>
      <c r="EN129">
        <v>40.91655555555556</v>
      </c>
      <c r="EO129">
        <v>37.84688888888888</v>
      </c>
      <c r="EP129">
        <v>41.47211111111111</v>
      </c>
      <c r="EQ129">
        <v>38.42344444444445</v>
      </c>
      <c r="ER129">
        <v>0</v>
      </c>
      <c r="ES129">
        <v>0</v>
      </c>
      <c r="ET129">
        <v>0</v>
      </c>
      <c r="EU129">
        <v>1758838257.3</v>
      </c>
      <c r="EV129">
        <v>0</v>
      </c>
      <c r="EW129">
        <v>309.456</v>
      </c>
      <c r="EX129">
        <v>17.44615406209502</v>
      </c>
      <c r="EY129">
        <v>12.7846156541647</v>
      </c>
      <c r="EZ129">
        <v>-14.412</v>
      </c>
      <c r="FA129">
        <v>15</v>
      </c>
      <c r="FB129">
        <v>0</v>
      </c>
      <c r="FC129" t="s">
        <v>424</v>
      </c>
      <c r="FD129">
        <v>1746989605.5</v>
      </c>
      <c r="FE129">
        <v>1746989593.5</v>
      </c>
      <c r="FF129">
        <v>0</v>
      </c>
      <c r="FG129">
        <v>-0.274</v>
      </c>
      <c r="FH129">
        <v>-0.002</v>
      </c>
      <c r="FI129">
        <v>2.549</v>
      </c>
      <c r="FJ129">
        <v>0.129</v>
      </c>
      <c r="FK129">
        <v>420</v>
      </c>
      <c r="FL129">
        <v>17</v>
      </c>
      <c r="FM129">
        <v>0.02</v>
      </c>
      <c r="FN129">
        <v>0.04</v>
      </c>
      <c r="FO129">
        <v>2.253943658536585</v>
      </c>
      <c r="FP129">
        <v>-0.1755505923344914</v>
      </c>
      <c r="FQ129">
        <v>0.05218148782835694</v>
      </c>
      <c r="FR129">
        <v>1</v>
      </c>
      <c r="FS129">
        <v>308.864705882353</v>
      </c>
      <c r="FT129">
        <v>-0.2475170603497997</v>
      </c>
      <c r="FU129">
        <v>6.227258973678508</v>
      </c>
      <c r="FV129">
        <v>1</v>
      </c>
      <c r="FW129">
        <v>0.2472886097560976</v>
      </c>
      <c r="FX129">
        <v>0.007897651567944506</v>
      </c>
      <c r="FY129">
        <v>0.02235844468812847</v>
      </c>
      <c r="FZ129">
        <v>1</v>
      </c>
      <c r="GA129">
        <v>3</v>
      </c>
      <c r="GB129">
        <v>3</v>
      </c>
      <c r="GC129" t="s">
        <v>444</v>
      </c>
      <c r="GD129">
        <v>3.10315</v>
      </c>
      <c r="GE129">
        <v>2.72491</v>
      </c>
      <c r="GF129">
        <v>0.0886702</v>
      </c>
      <c r="GG129">
        <v>0.0881474</v>
      </c>
      <c r="GH129">
        <v>0.106182</v>
      </c>
      <c r="GI129">
        <v>0.106766</v>
      </c>
      <c r="GJ129">
        <v>23811.6</v>
      </c>
      <c r="GK129">
        <v>21620.1</v>
      </c>
      <c r="GL129">
        <v>26691.9</v>
      </c>
      <c r="GM129">
        <v>23931.1</v>
      </c>
      <c r="GN129">
        <v>38172.2</v>
      </c>
      <c r="GO129">
        <v>31582</v>
      </c>
      <c r="GP129">
        <v>46609.7</v>
      </c>
      <c r="GQ129">
        <v>37842.1</v>
      </c>
      <c r="GR129">
        <v>1.85807</v>
      </c>
      <c r="GS129">
        <v>1.87573</v>
      </c>
      <c r="GT129">
        <v>0.0843406</v>
      </c>
      <c r="GU129">
        <v>0</v>
      </c>
      <c r="GV129">
        <v>28.6264</v>
      </c>
      <c r="GW129">
        <v>999.9</v>
      </c>
      <c r="GX129">
        <v>51.4</v>
      </c>
      <c r="GY129">
        <v>31.1</v>
      </c>
      <c r="GZ129">
        <v>25.747</v>
      </c>
      <c r="HA129">
        <v>61.1837</v>
      </c>
      <c r="HB129">
        <v>18.9784</v>
      </c>
      <c r="HC129">
        <v>1</v>
      </c>
      <c r="HD129">
        <v>0.116057</v>
      </c>
      <c r="HE129">
        <v>-1.17643</v>
      </c>
      <c r="HF129">
        <v>20.2955</v>
      </c>
      <c r="HG129">
        <v>5.22193</v>
      </c>
      <c r="HH129">
        <v>11.98</v>
      </c>
      <c r="HI129">
        <v>4.96535</v>
      </c>
      <c r="HJ129">
        <v>3.276</v>
      </c>
      <c r="HK129">
        <v>9999</v>
      </c>
      <c r="HL129">
        <v>9999</v>
      </c>
      <c r="HM129">
        <v>9999</v>
      </c>
      <c r="HN129">
        <v>8.5</v>
      </c>
      <c r="HO129">
        <v>1.8639</v>
      </c>
      <c r="HP129">
        <v>1.86005</v>
      </c>
      <c r="HQ129">
        <v>1.85837</v>
      </c>
      <c r="HR129">
        <v>1.85974</v>
      </c>
      <c r="HS129">
        <v>1.85988</v>
      </c>
      <c r="HT129">
        <v>1.85837</v>
      </c>
      <c r="HU129">
        <v>1.85745</v>
      </c>
      <c r="HV129">
        <v>1.85233</v>
      </c>
      <c r="HW129">
        <v>0</v>
      </c>
      <c r="HX129">
        <v>0</v>
      </c>
      <c r="HY129">
        <v>0</v>
      </c>
      <c r="HZ129">
        <v>0</v>
      </c>
      <c r="IA129" t="s">
        <v>426</v>
      </c>
      <c r="IB129" t="s">
        <v>427</v>
      </c>
      <c r="IC129" t="s">
        <v>428</v>
      </c>
      <c r="ID129" t="s">
        <v>428</v>
      </c>
      <c r="IE129" t="s">
        <v>428</v>
      </c>
      <c r="IF129" t="s">
        <v>428</v>
      </c>
      <c r="IG129">
        <v>0</v>
      </c>
      <c r="IH129">
        <v>100</v>
      </c>
      <c r="II129">
        <v>100</v>
      </c>
      <c r="IJ129">
        <v>-1.319</v>
      </c>
      <c r="IK129">
        <v>0.3128</v>
      </c>
      <c r="IL129">
        <v>-1.085747647868322</v>
      </c>
      <c r="IM129">
        <v>-0.001141660950335919</v>
      </c>
      <c r="IN129">
        <v>1.556549255047457E-06</v>
      </c>
      <c r="IO129">
        <v>-3.845636065895205E-10</v>
      </c>
      <c r="IP129">
        <v>0.01562767363184709</v>
      </c>
      <c r="IQ129">
        <v>0.001629169780553792</v>
      </c>
      <c r="IR129">
        <v>0.0005448488767950686</v>
      </c>
      <c r="IS129">
        <v>-2.599574200195059E-06</v>
      </c>
      <c r="IT129">
        <v>2</v>
      </c>
      <c r="IU129">
        <v>2011</v>
      </c>
      <c r="IV129">
        <v>1</v>
      </c>
      <c r="IW129">
        <v>26</v>
      </c>
      <c r="IX129">
        <v>197477.6</v>
      </c>
      <c r="IY129">
        <v>197477.8</v>
      </c>
      <c r="IZ129">
        <v>1.14502</v>
      </c>
      <c r="JA129">
        <v>2.64404</v>
      </c>
      <c r="JB129">
        <v>1.49658</v>
      </c>
      <c r="JC129">
        <v>2.35107</v>
      </c>
      <c r="JD129">
        <v>1.54907</v>
      </c>
      <c r="JE129">
        <v>2.37549</v>
      </c>
      <c r="JF129">
        <v>36.105</v>
      </c>
      <c r="JG129">
        <v>24.1926</v>
      </c>
      <c r="JH129">
        <v>18</v>
      </c>
      <c r="JI129">
        <v>474.769</v>
      </c>
      <c r="JJ129">
        <v>500.187</v>
      </c>
      <c r="JK129">
        <v>30.2777</v>
      </c>
      <c r="JL129">
        <v>28.7714</v>
      </c>
      <c r="JM129">
        <v>30.0003</v>
      </c>
      <c r="JN129">
        <v>28.9603</v>
      </c>
      <c r="JO129">
        <v>28.9492</v>
      </c>
      <c r="JP129">
        <v>23.019</v>
      </c>
      <c r="JQ129">
        <v>13.0116</v>
      </c>
      <c r="JR129">
        <v>100</v>
      </c>
      <c r="JS129">
        <v>30.2726</v>
      </c>
      <c r="JT129">
        <v>420</v>
      </c>
      <c r="JU129">
        <v>23.1455</v>
      </c>
      <c r="JV129">
        <v>101.909</v>
      </c>
      <c r="JW129">
        <v>91.27930000000001</v>
      </c>
    </row>
    <row r="130" spans="1:283">
      <c r="A130">
        <v>112</v>
      </c>
      <c r="B130">
        <v>1758838264.1</v>
      </c>
      <c r="C130">
        <v>1430.5</v>
      </c>
      <c r="D130" t="s">
        <v>655</v>
      </c>
      <c r="E130" t="s">
        <v>656</v>
      </c>
      <c r="F130">
        <v>5</v>
      </c>
      <c r="G130" t="s">
        <v>614</v>
      </c>
      <c r="H130">
        <v>1758838261.1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1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422</v>
      </c>
      <c r="AL130" t="s">
        <v>422</v>
      </c>
      <c r="AM130">
        <v>0</v>
      </c>
      <c r="AN130">
        <v>0</v>
      </c>
      <c r="AO130">
        <f>1-AM130/AN130</f>
        <v>0</v>
      </c>
      <c r="AP130">
        <v>0</v>
      </c>
      <c r="AQ130" t="s">
        <v>422</v>
      </c>
      <c r="AR130" t="s">
        <v>422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3.21</v>
      </c>
      <c r="CZ130">
        <v>0.5</v>
      </c>
      <c r="DA130" t="s">
        <v>423</v>
      </c>
      <c r="DB130">
        <v>2</v>
      </c>
      <c r="DC130">
        <v>1758838261.1</v>
      </c>
      <c r="DD130">
        <v>422.2408888888889</v>
      </c>
      <c r="DE130">
        <v>419.9985555555556</v>
      </c>
      <c r="DF130">
        <v>23.44795555555556</v>
      </c>
      <c r="DG130">
        <v>23.1818</v>
      </c>
      <c r="DH130">
        <v>423.5602222222222</v>
      </c>
      <c r="DI130">
        <v>23.13518888888889</v>
      </c>
      <c r="DJ130">
        <v>500.0402222222222</v>
      </c>
      <c r="DK130">
        <v>90.57602222222222</v>
      </c>
      <c r="DL130">
        <v>0.06680096666666666</v>
      </c>
      <c r="DM130">
        <v>29.95783333333333</v>
      </c>
      <c r="DN130">
        <v>30.00446666666666</v>
      </c>
      <c r="DO130">
        <v>999.9000000000001</v>
      </c>
      <c r="DP130">
        <v>0</v>
      </c>
      <c r="DQ130">
        <v>0</v>
      </c>
      <c r="DR130">
        <v>10010.13333333333</v>
      </c>
      <c r="DS130">
        <v>0</v>
      </c>
      <c r="DT130">
        <v>3.243646666666667</v>
      </c>
      <c r="DU130">
        <v>2.242524444444444</v>
      </c>
      <c r="DV130">
        <v>432.3793333333333</v>
      </c>
      <c r="DW130">
        <v>429.9658888888889</v>
      </c>
      <c r="DX130">
        <v>0.2661604444444445</v>
      </c>
      <c r="DY130">
        <v>419.9985555555556</v>
      </c>
      <c r="DZ130">
        <v>23.1818</v>
      </c>
      <c r="EA130">
        <v>2.123821111111111</v>
      </c>
      <c r="EB130">
        <v>2.099714444444444</v>
      </c>
      <c r="EC130">
        <v>18.39896666666667</v>
      </c>
      <c r="ED130">
        <v>18.21702222222222</v>
      </c>
      <c r="EE130">
        <v>0.00500078</v>
      </c>
      <c r="EF130">
        <v>0</v>
      </c>
      <c r="EG130">
        <v>0</v>
      </c>
      <c r="EH130">
        <v>0</v>
      </c>
      <c r="EI130">
        <v>309.7111111111111</v>
      </c>
      <c r="EJ130">
        <v>0.00500078</v>
      </c>
      <c r="EK130">
        <v>-13.34444444444444</v>
      </c>
      <c r="EL130">
        <v>-0.05555555555555555</v>
      </c>
      <c r="EM130">
        <v>35.694</v>
      </c>
      <c r="EN130">
        <v>40.94422222222222</v>
      </c>
      <c r="EO130">
        <v>37.87477777777778</v>
      </c>
      <c r="EP130">
        <v>41.50688888888889</v>
      </c>
      <c r="EQ130">
        <v>38.38866666666667</v>
      </c>
      <c r="ER130">
        <v>0</v>
      </c>
      <c r="ES130">
        <v>0</v>
      </c>
      <c r="ET130">
        <v>0</v>
      </c>
      <c r="EU130">
        <v>1758838259.7</v>
      </c>
      <c r="EV130">
        <v>0</v>
      </c>
      <c r="EW130">
        <v>310.672</v>
      </c>
      <c r="EX130">
        <v>-9.192307297999701</v>
      </c>
      <c r="EY130">
        <v>11.2923078812085</v>
      </c>
      <c r="EZ130">
        <v>-14.456</v>
      </c>
      <c r="FA130">
        <v>15</v>
      </c>
      <c r="FB130">
        <v>0</v>
      </c>
      <c r="FC130" t="s">
        <v>424</v>
      </c>
      <c r="FD130">
        <v>1746989605.5</v>
      </c>
      <c r="FE130">
        <v>1746989593.5</v>
      </c>
      <c r="FF130">
        <v>0</v>
      </c>
      <c r="FG130">
        <v>-0.274</v>
      </c>
      <c r="FH130">
        <v>-0.002</v>
      </c>
      <c r="FI130">
        <v>2.549</v>
      </c>
      <c r="FJ130">
        <v>0.129</v>
      </c>
      <c r="FK130">
        <v>420</v>
      </c>
      <c r="FL130">
        <v>17</v>
      </c>
      <c r="FM130">
        <v>0.02</v>
      </c>
      <c r="FN130">
        <v>0.04</v>
      </c>
      <c r="FO130">
        <v>2.2474575</v>
      </c>
      <c r="FP130">
        <v>0.03520480300187934</v>
      </c>
      <c r="FQ130">
        <v>0.04504414455564672</v>
      </c>
      <c r="FR130">
        <v>1</v>
      </c>
      <c r="FS130">
        <v>309.7823529411764</v>
      </c>
      <c r="FT130">
        <v>12.83728048456067</v>
      </c>
      <c r="FU130">
        <v>7.085132344989808</v>
      </c>
      <c r="FV130">
        <v>0</v>
      </c>
      <c r="FW130">
        <v>0.244748025</v>
      </c>
      <c r="FX130">
        <v>0.1179867354596619</v>
      </c>
      <c r="FY130">
        <v>0.01916306069432477</v>
      </c>
      <c r="FZ130">
        <v>0</v>
      </c>
      <c r="GA130">
        <v>1</v>
      </c>
      <c r="GB130">
        <v>3</v>
      </c>
      <c r="GC130" t="s">
        <v>425</v>
      </c>
      <c r="GD130">
        <v>3.10309</v>
      </c>
      <c r="GE130">
        <v>2.72494</v>
      </c>
      <c r="GF130">
        <v>0.0886656</v>
      </c>
      <c r="GG130">
        <v>0.0881499</v>
      </c>
      <c r="GH130">
        <v>0.10619</v>
      </c>
      <c r="GI130">
        <v>0.106761</v>
      </c>
      <c r="GJ130">
        <v>23811.7</v>
      </c>
      <c r="GK130">
        <v>21620.1</v>
      </c>
      <c r="GL130">
        <v>26691.8</v>
      </c>
      <c r="GM130">
        <v>23931.1</v>
      </c>
      <c r="GN130">
        <v>38171.7</v>
      </c>
      <c r="GO130">
        <v>31582.1</v>
      </c>
      <c r="GP130">
        <v>46609.6</v>
      </c>
      <c r="GQ130">
        <v>37842</v>
      </c>
      <c r="GR130">
        <v>1.85815</v>
      </c>
      <c r="GS130">
        <v>1.87558</v>
      </c>
      <c r="GT130">
        <v>0.08482489999999999</v>
      </c>
      <c r="GU130">
        <v>0</v>
      </c>
      <c r="GV130">
        <v>28.6265</v>
      </c>
      <c r="GW130">
        <v>999.9</v>
      </c>
      <c r="GX130">
        <v>51.4</v>
      </c>
      <c r="GY130">
        <v>31.1</v>
      </c>
      <c r="GZ130">
        <v>25.7445</v>
      </c>
      <c r="HA130">
        <v>61.3437</v>
      </c>
      <c r="HB130">
        <v>18.8982</v>
      </c>
      <c r="HC130">
        <v>1</v>
      </c>
      <c r="HD130">
        <v>0.115976</v>
      </c>
      <c r="HE130">
        <v>-1.17687</v>
      </c>
      <c r="HF130">
        <v>20.2955</v>
      </c>
      <c r="HG130">
        <v>5.22238</v>
      </c>
      <c r="HH130">
        <v>11.98</v>
      </c>
      <c r="HI130">
        <v>4.96565</v>
      </c>
      <c r="HJ130">
        <v>3.276</v>
      </c>
      <c r="HK130">
        <v>9999</v>
      </c>
      <c r="HL130">
        <v>9999</v>
      </c>
      <c r="HM130">
        <v>9999</v>
      </c>
      <c r="HN130">
        <v>8.5</v>
      </c>
      <c r="HO130">
        <v>1.86391</v>
      </c>
      <c r="HP130">
        <v>1.86005</v>
      </c>
      <c r="HQ130">
        <v>1.85837</v>
      </c>
      <c r="HR130">
        <v>1.85974</v>
      </c>
      <c r="HS130">
        <v>1.85988</v>
      </c>
      <c r="HT130">
        <v>1.85837</v>
      </c>
      <c r="HU130">
        <v>1.85744</v>
      </c>
      <c r="HV130">
        <v>1.85235</v>
      </c>
      <c r="HW130">
        <v>0</v>
      </c>
      <c r="HX130">
        <v>0</v>
      </c>
      <c r="HY130">
        <v>0</v>
      </c>
      <c r="HZ130">
        <v>0</v>
      </c>
      <c r="IA130" t="s">
        <v>426</v>
      </c>
      <c r="IB130" t="s">
        <v>427</v>
      </c>
      <c r="IC130" t="s">
        <v>428</v>
      </c>
      <c r="ID130" t="s">
        <v>428</v>
      </c>
      <c r="IE130" t="s">
        <v>428</v>
      </c>
      <c r="IF130" t="s">
        <v>428</v>
      </c>
      <c r="IG130">
        <v>0</v>
      </c>
      <c r="IH130">
        <v>100</v>
      </c>
      <c r="II130">
        <v>100</v>
      </c>
      <c r="IJ130">
        <v>-1.319</v>
      </c>
      <c r="IK130">
        <v>0.3128</v>
      </c>
      <c r="IL130">
        <v>-1.085747647868322</v>
      </c>
      <c r="IM130">
        <v>-0.001141660950335919</v>
      </c>
      <c r="IN130">
        <v>1.556549255047457E-06</v>
      </c>
      <c r="IO130">
        <v>-3.845636065895205E-10</v>
      </c>
      <c r="IP130">
        <v>0.01562767363184709</v>
      </c>
      <c r="IQ130">
        <v>0.001629169780553792</v>
      </c>
      <c r="IR130">
        <v>0.0005448488767950686</v>
      </c>
      <c r="IS130">
        <v>-2.599574200195059E-06</v>
      </c>
      <c r="IT130">
        <v>2</v>
      </c>
      <c r="IU130">
        <v>2011</v>
      </c>
      <c r="IV130">
        <v>1</v>
      </c>
      <c r="IW130">
        <v>26</v>
      </c>
      <c r="IX130">
        <v>197477.6</v>
      </c>
      <c r="IY130">
        <v>197477.8</v>
      </c>
      <c r="IZ130">
        <v>1.14502</v>
      </c>
      <c r="JA130">
        <v>2.6355</v>
      </c>
      <c r="JB130">
        <v>1.49658</v>
      </c>
      <c r="JC130">
        <v>2.35107</v>
      </c>
      <c r="JD130">
        <v>1.54907</v>
      </c>
      <c r="JE130">
        <v>2.40601</v>
      </c>
      <c r="JF130">
        <v>36.105</v>
      </c>
      <c r="JG130">
        <v>24.2013</v>
      </c>
      <c r="JH130">
        <v>18</v>
      </c>
      <c r="JI130">
        <v>474.817</v>
      </c>
      <c r="JJ130">
        <v>500.088</v>
      </c>
      <c r="JK130">
        <v>30.275</v>
      </c>
      <c r="JL130">
        <v>28.7726</v>
      </c>
      <c r="JM130">
        <v>30.0001</v>
      </c>
      <c r="JN130">
        <v>28.9609</v>
      </c>
      <c r="JO130">
        <v>28.9493</v>
      </c>
      <c r="JP130">
        <v>23.019</v>
      </c>
      <c r="JQ130">
        <v>13.0116</v>
      </c>
      <c r="JR130">
        <v>100</v>
      </c>
      <c r="JS130">
        <v>30.2726</v>
      </c>
      <c r="JT130">
        <v>420</v>
      </c>
      <c r="JU130">
        <v>23.1402</v>
      </c>
      <c r="JV130">
        <v>101.908</v>
      </c>
      <c r="JW130">
        <v>91.2792</v>
      </c>
    </row>
    <row r="131" spans="1:283">
      <c r="A131">
        <v>113</v>
      </c>
      <c r="B131">
        <v>1758838266.1</v>
      </c>
      <c r="C131">
        <v>1432.5</v>
      </c>
      <c r="D131" t="s">
        <v>657</v>
      </c>
      <c r="E131" t="s">
        <v>658</v>
      </c>
      <c r="F131">
        <v>5</v>
      </c>
      <c r="G131" t="s">
        <v>614</v>
      </c>
      <c r="H131">
        <v>1758838263.1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1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422</v>
      </c>
      <c r="AL131" t="s">
        <v>422</v>
      </c>
      <c r="AM131">
        <v>0</v>
      </c>
      <c r="AN131">
        <v>0</v>
      </c>
      <c r="AO131">
        <f>1-AM131/AN131</f>
        <v>0</v>
      </c>
      <c r="AP131">
        <v>0</v>
      </c>
      <c r="AQ131" t="s">
        <v>422</v>
      </c>
      <c r="AR131" t="s">
        <v>422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3.21</v>
      </c>
      <c r="CZ131">
        <v>0.5</v>
      </c>
      <c r="DA131" t="s">
        <v>423</v>
      </c>
      <c r="DB131">
        <v>2</v>
      </c>
      <c r="DC131">
        <v>1758838263.1</v>
      </c>
      <c r="DD131">
        <v>422.2395555555556</v>
      </c>
      <c r="DE131">
        <v>419.9853333333333</v>
      </c>
      <c r="DF131">
        <v>23.45111111111111</v>
      </c>
      <c r="DG131">
        <v>23.18124444444445</v>
      </c>
      <c r="DH131">
        <v>423.5587777777778</v>
      </c>
      <c r="DI131">
        <v>23.1383</v>
      </c>
      <c r="DJ131">
        <v>500.0628888888889</v>
      </c>
      <c r="DK131">
        <v>90.57661111111112</v>
      </c>
      <c r="DL131">
        <v>0.06687565555555555</v>
      </c>
      <c r="DM131">
        <v>29.95683333333333</v>
      </c>
      <c r="DN131">
        <v>30.00471111111112</v>
      </c>
      <c r="DO131">
        <v>999.9000000000001</v>
      </c>
      <c r="DP131">
        <v>0</v>
      </c>
      <c r="DQ131">
        <v>0</v>
      </c>
      <c r="DR131">
        <v>9998.400000000001</v>
      </c>
      <c r="DS131">
        <v>0</v>
      </c>
      <c r="DT131">
        <v>3.2482</v>
      </c>
      <c r="DU131">
        <v>2.254457777777778</v>
      </c>
      <c r="DV131">
        <v>432.3792222222222</v>
      </c>
      <c r="DW131">
        <v>429.952</v>
      </c>
      <c r="DX131">
        <v>0.2698685555555556</v>
      </c>
      <c r="DY131">
        <v>419.9853333333333</v>
      </c>
      <c r="DZ131">
        <v>23.18124444444445</v>
      </c>
      <c r="EA131">
        <v>2.124121111111111</v>
      </c>
      <c r="EB131">
        <v>2.099678888888889</v>
      </c>
      <c r="EC131">
        <v>18.40123333333333</v>
      </c>
      <c r="ED131">
        <v>18.21674444444444</v>
      </c>
      <c r="EE131">
        <v>0.00500078</v>
      </c>
      <c r="EF131">
        <v>0</v>
      </c>
      <c r="EG131">
        <v>0</v>
      </c>
      <c r="EH131">
        <v>0</v>
      </c>
      <c r="EI131">
        <v>311.1555555555555</v>
      </c>
      <c r="EJ131">
        <v>0.00500078</v>
      </c>
      <c r="EK131">
        <v>-16.7</v>
      </c>
      <c r="EL131">
        <v>-0.2888888888888889</v>
      </c>
      <c r="EM131">
        <v>35.73577777777777</v>
      </c>
      <c r="EN131">
        <v>40.96488888888889</v>
      </c>
      <c r="EO131">
        <v>37.86777777777777</v>
      </c>
      <c r="EP131">
        <v>41.56233333333333</v>
      </c>
      <c r="EQ131">
        <v>38.41644444444445</v>
      </c>
      <c r="ER131">
        <v>0</v>
      </c>
      <c r="ES131">
        <v>0</v>
      </c>
      <c r="ET131">
        <v>0</v>
      </c>
      <c r="EU131">
        <v>1758838261.5</v>
      </c>
      <c r="EV131">
        <v>0</v>
      </c>
      <c r="EW131">
        <v>311.3</v>
      </c>
      <c r="EX131">
        <v>-5.176068006617069</v>
      </c>
      <c r="EY131">
        <v>-3.117948618728723</v>
      </c>
      <c r="EZ131">
        <v>-15.20769230769231</v>
      </c>
      <c r="FA131">
        <v>15</v>
      </c>
      <c r="FB131">
        <v>0</v>
      </c>
      <c r="FC131" t="s">
        <v>424</v>
      </c>
      <c r="FD131">
        <v>1746989605.5</v>
      </c>
      <c r="FE131">
        <v>1746989593.5</v>
      </c>
      <c r="FF131">
        <v>0</v>
      </c>
      <c r="FG131">
        <v>-0.274</v>
      </c>
      <c r="FH131">
        <v>-0.002</v>
      </c>
      <c r="FI131">
        <v>2.549</v>
      </c>
      <c r="FJ131">
        <v>0.129</v>
      </c>
      <c r="FK131">
        <v>420</v>
      </c>
      <c r="FL131">
        <v>17</v>
      </c>
      <c r="FM131">
        <v>0.02</v>
      </c>
      <c r="FN131">
        <v>0.04</v>
      </c>
      <c r="FO131">
        <v>2.243174390243903</v>
      </c>
      <c r="FP131">
        <v>0.06432689895470504</v>
      </c>
      <c r="FQ131">
        <v>0.04318432044093398</v>
      </c>
      <c r="FR131">
        <v>1</v>
      </c>
      <c r="FS131">
        <v>310.0941176470589</v>
      </c>
      <c r="FT131">
        <v>11.5324676639164</v>
      </c>
      <c r="FU131">
        <v>7.133637846662505</v>
      </c>
      <c r="FV131">
        <v>0</v>
      </c>
      <c r="FW131">
        <v>0.2464287317073171</v>
      </c>
      <c r="FX131">
        <v>0.196953156794425</v>
      </c>
      <c r="FY131">
        <v>0.02022644766687176</v>
      </c>
      <c r="FZ131">
        <v>0</v>
      </c>
      <c r="GA131">
        <v>1</v>
      </c>
      <c r="GB131">
        <v>3</v>
      </c>
      <c r="GC131" t="s">
        <v>425</v>
      </c>
      <c r="GD131">
        <v>3.10287</v>
      </c>
      <c r="GE131">
        <v>2.72507</v>
      </c>
      <c r="GF131">
        <v>0.08866309999999999</v>
      </c>
      <c r="GG131">
        <v>0.0881435</v>
      </c>
      <c r="GH131">
        <v>0.106196</v>
      </c>
      <c r="GI131">
        <v>0.106765</v>
      </c>
      <c r="GJ131">
        <v>23811.6</v>
      </c>
      <c r="GK131">
        <v>21620.1</v>
      </c>
      <c r="GL131">
        <v>26691.6</v>
      </c>
      <c r="GM131">
        <v>23931</v>
      </c>
      <c r="GN131">
        <v>38171.3</v>
      </c>
      <c r="GO131">
        <v>31582</v>
      </c>
      <c r="GP131">
        <v>46609.4</v>
      </c>
      <c r="GQ131">
        <v>37842</v>
      </c>
      <c r="GR131">
        <v>1.85755</v>
      </c>
      <c r="GS131">
        <v>1.8759</v>
      </c>
      <c r="GT131">
        <v>0.08501110000000001</v>
      </c>
      <c r="GU131">
        <v>0</v>
      </c>
      <c r="GV131">
        <v>28.6265</v>
      </c>
      <c r="GW131">
        <v>999.9</v>
      </c>
      <c r="GX131">
        <v>51.4</v>
      </c>
      <c r="GY131">
        <v>31.1</v>
      </c>
      <c r="GZ131">
        <v>25.7465</v>
      </c>
      <c r="HA131">
        <v>61.3837</v>
      </c>
      <c r="HB131">
        <v>19.0545</v>
      </c>
      <c r="HC131">
        <v>1</v>
      </c>
      <c r="HD131">
        <v>0.115996</v>
      </c>
      <c r="HE131">
        <v>-1.17613</v>
      </c>
      <c r="HF131">
        <v>20.2955</v>
      </c>
      <c r="HG131">
        <v>5.22238</v>
      </c>
      <c r="HH131">
        <v>11.98</v>
      </c>
      <c r="HI131">
        <v>4.9656</v>
      </c>
      <c r="HJ131">
        <v>3.27598</v>
      </c>
      <c r="HK131">
        <v>9999</v>
      </c>
      <c r="HL131">
        <v>9999</v>
      </c>
      <c r="HM131">
        <v>9999</v>
      </c>
      <c r="HN131">
        <v>8.5</v>
      </c>
      <c r="HO131">
        <v>1.8639</v>
      </c>
      <c r="HP131">
        <v>1.86006</v>
      </c>
      <c r="HQ131">
        <v>1.85837</v>
      </c>
      <c r="HR131">
        <v>1.85974</v>
      </c>
      <c r="HS131">
        <v>1.85989</v>
      </c>
      <c r="HT131">
        <v>1.85837</v>
      </c>
      <c r="HU131">
        <v>1.85744</v>
      </c>
      <c r="HV131">
        <v>1.85236</v>
      </c>
      <c r="HW131">
        <v>0</v>
      </c>
      <c r="HX131">
        <v>0</v>
      </c>
      <c r="HY131">
        <v>0</v>
      </c>
      <c r="HZ131">
        <v>0</v>
      </c>
      <c r="IA131" t="s">
        <v>426</v>
      </c>
      <c r="IB131" t="s">
        <v>427</v>
      </c>
      <c r="IC131" t="s">
        <v>428</v>
      </c>
      <c r="ID131" t="s">
        <v>428</v>
      </c>
      <c r="IE131" t="s">
        <v>428</v>
      </c>
      <c r="IF131" t="s">
        <v>428</v>
      </c>
      <c r="IG131">
        <v>0</v>
      </c>
      <c r="IH131">
        <v>100</v>
      </c>
      <c r="II131">
        <v>100</v>
      </c>
      <c r="IJ131">
        <v>-1.319</v>
      </c>
      <c r="IK131">
        <v>0.3129</v>
      </c>
      <c r="IL131">
        <v>-1.085747647868322</v>
      </c>
      <c r="IM131">
        <v>-0.001141660950335919</v>
      </c>
      <c r="IN131">
        <v>1.556549255047457E-06</v>
      </c>
      <c r="IO131">
        <v>-3.845636065895205E-10</v>
      </c>
      <c r="IP131">
        <v>0.01562767363184709</v>
      </c>
      <c r="IQ131">
        <v>0.001629169780553792</v>
      </c>
      <c r="IR131">
        <v>0.0005448488767950686</v>
      </c>
      <c r="IS131">
        <v>-2.599574200195059E-06</v>
      </c>
      <c r="IT131">
        <v>2</v>
      </c>
      <c r="IU131">
        <v>2011</v>
      </c>
      <c r="IV131">
        <v>1</v>
      </c>
      <c r="IW131">
        <v>26</v>
      </c>
      <c r="IX131">
        <v>197477.7</v>
      </c>
      <c r="IY131">
        <v>197477.9</v>
      </c>
      <c r="IZ131">
        <v>1.14502</v>
      </c>
      <c r="JA131">
        <v>2.62573</v>
      </c>
      <c r="JB131">
        <v>1.49658</v>
      </c>
      <c r="JC131">
        <v>2.35107</v>
      </c>
      <c r="JD131">
        <v>1.54907</v>
      </c>
      <c r="JE131">
        <v>2.4646</v>
      </c>
      <c r="JF131">
        <v>36.0816</v>
      </c>
      <c r="JG131">
        <v>24.2013</v>
      </c>
      <c r="JH131">
        <v>18</v>
      </c>
      <c r="JI131">
        <v>474.473</v>
      </c>
      <c r="JJ131">
        <v>500.305</v>
      </c>
      <c r="JK131">
        <v>30.2725</v>
      </c>
      <c r="JL131">
        <v>28.7739</v>
      </c>
      <c r="JM131">
        <v>30.0001</v>
      </c>
      <c r="JN131">
        <v>28.9609</v>
      </c>
      <c r="JO131">
        <v>28.9493</v>
      </c>
      <c r="JP131">
        <v>23.0198</v>
      </c>
      <c r="JQ131">
        <v>13.0116</v>
      </c>
      <c r="JR131">
        <v>100</v>
      </c>
      <c r="JS131">
        <v>30.2726</v>
      </c>
      <c r="JT131">
        <v>420</v>
      </c>
      <c r="JU131">
        <v>23.1384</v>
      </c>
      <c r="JV131">
        <v>101.908</v>
      </c>
      <c r="JW131">
        <v>91.279</v>
      </c>
    </row>
    <row r="132" spans="1:283">
      <c r="A132">
        <v>114</v>
      </c>
      <c r="B132">
        <v>1758838268.1</v>
      </c>
      <c r="C132">
        <v>1434.5</v>
      </c>
      <c r="D132" t="s">
        <v>659</v>
      </c>
      <c r="E132" t="s">
        <v>660</v>
      </c>
      <c r="F132">
        <v>5</v>
      </c>
      <c r="G132" t="s">
        <v>614</v>
      </c>
      <c r="H132">
        <v>1758838265.1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1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422</v>
      </c>
      <c r="AL132" t="s">
        <v>422</v>
      </c>
      <c r="AM132">
        <v>0</v>
      </c>
      <c r="AN132">
        <v>0</v>
      </c>
      <c r="AO132">
        <f>1-AM132/AN132</f>
        <v>0</v>
      </c>
      <c r="AP132">
        <v>0</v>
      </c>
      <c r="AQ132" t="s">
        <v>422</v>
      </c>
      <c r="AR132" t="s">
        <v>422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3.21</v>
      </c>
      <c r="CZ132">
        <v>0.5</v>
      </c>
      <c r="DA132" t="s">
        <v>423</v>
      </c>
      <c r="DB132">
        <v>2</v>
      </c>
      <c r="DC132">
        <v>1758838265.1</v>
      </c>
      <c r="DD132">
        <v>422.2417777777778</v>
      </c>
      <c r="DE132">
        <v>419.9835555555555</v>
      </c>
      <c r="DF132">
        <v>23.45367777777778</v>
      </c>
      <c r="DG132">
        <v>23.18116666666667</v>
      </c>
      <c r="DH132">
        <v>423.5612222222223</v>
      </c>
      <c r="DI132">
        <v>23.1408</v>
      </c>
      <c r="DJ132">
        <v>500.0067777777778</v>
      </c>
      <c r="DK132">
        <v>90.57653333333333</v>
      </c>
      <c r="DL132">
        <v>0.06697383333333333</v>
      </c>
      <c r="DM132">
        <v>29.95596666666667</v>
      </c>
      <c r="DN132">
        <v>30.00686666666667</v>
      </c>
      <c r="DO132">
        <v>999.9000000000001</v>
      </c>
      <c r="DP132">
        <v>0</v>
      </c>
      <c r="DQ132">
        <v>0</v>
      </c>
      <c r="DR132">
        <v>9990.972222222223</v>
      </c>
      <c r="DS132">
        <v>0</v>
      </c>
      <c r="DT132">
        <v>3.2482</v>
      </c>
      <c r="DU132">
        <v>2.258522222222222</v>
      </c>
      <c r="DV132">
        <v>432.3827777777778</v>
      </c>
      <c r="DW132">
        <v>429.9501111111111</v>
      </c>
      <c r="DX132">
        <v>0.2725097777777777</v>
      </c>
      <c r="DY132">
        <v>419.9835555555555</v>
      </c>
      <c r="DZ132">
        <v>23.18116666666667</v>
      </c>
      <c r="EA132">
        <v>2.124351111111111</v>
      </c>
      <c r="EB132">
        <v>2.09967</v>
      </c>
      <c r="EC132">
        <v>18.40297777777778</v>
      </c>
      <c r="ED132">
        <v>18.21667777777778</v>
      </c>
      <c r="EE132">
        <v>0.00500078</v>
      </c>
      <c r="EF132">
        <v>0</v>
      </c>
      <c r="EG132">
        <v>0</v>
      </c>
      <c r="EH132">
        <v>0</v>
      </c>
      <c r="EI132">
        <v>310.8222222222223</v>
      </c>
      <c r="EJ132">
        <v>0.00500078</v>
      </c>
      <c r="EK132">
        <v>-15.16666666666667</v>
      </c>
      <c r="EL132">
        <v>-0.5888888888888889</v>
      </c>
      <c r="EM132">
        <v>35.75666666666667</v>
      </c>
      <c r="EN132">
        <v>40.98577777777777</v>
      </c>
      <c r="EO132">
        <v>37.92344444444444</v>
      </c>
      <c r="EP132">
        <v>41.56922222222222</v>
      </c>
      <c r="EQ132">
        <v>38.33311111111111</v>
      </c>
      <c r="ER132">
        <v>0</v>
      </c>
      <c r="ES132">
        <v>0</v>
      </c>
      <c r="ET132">
        <v>0</v>
      </c>
      <c r="EU132">
        <v>1758838263.3</v>
      </c>
      <c r="EV132">
        <v>0</v>
      </c>
      <c r="EW132">
        <v>310.404</v>
      </c>
      <c r="EX132">
        <v>10.91538507668009</v>
      </c>
      <c r="EY132">
        <v>-21.56923084188495</v>
      </c>
      <c r="EZ132">
        <v>-13.832</v>
      </c>
      <c r="FA132">
        <v>15</v>
      </c>
      <c r="FB132">
        <v>0</v>
      </c>
      <c r="FC132" t="s">
        <v>424</v>
      </c>
      <c r="FD132">
        <v>1746989605.5</v>
      </c>
      <c r="FE132">
        <v>1746989593.5</v>
      </c>
      <c r="FF132">
        <v>0</v>
      </c>
      <c r="FG132">
        <v>-0.274</v>
      </c>
      <c r="FH132">
        <v>-0.002</v>
      </c>
      <c r="FI132">
        <v>2.549</v>
      </c>
      <c r="FJ132">
        <v>0.129</v>
      </c>
      <c r="FK132">
        <v>420</v>
      </c>
      <c r="FL132">
        <v>17</v>
      </c>
      <c r="FM132">
        <v>0.02</v>
      </c>
      <c r="FN132">
        <v>0.04</v>
      </c>
      <c r="FO132">
        <v>2.2514625</v>
      </c>
      <c r="FP132">
        <v>-0.06957816135084478</v>
      </c>
      <c r="FQ132">
        <v>0.03490367249660126</v>
      </c>
      <c r="FR132">
        <v>1</v>
      </c>
      <c r="FS132">
        <v>310.0676470588235</v>
      </c>
      <c r="FT132">
        <v>14.34835762574359</v>
      </c>
      <c r="FU132">
        <v>7.274116909742997</v>
      </c>
      <c r="FV132">
        <v>0</v>
      </c>
      <c r="FW132">
        <v>0.250682425</v>
      </c>
      <c r="FX132">
        <v>0.2033352607879925</v>
      </c>
      <c r="FY132">
        <v>0.02004575973352906</v>
      </c>
      <c r="FZ132">
        <v>0</v>
      </c>
      <c r="GA132">
        <v>1</v>
      </c>
      <c r="GB132">
        <v>3</v>
      </c>
      <c r="GC132" t="s">
        <v>425</v>
      </c>
      <c r="GD132">
        <v>3.10278</v>
      </c>
      <c r="GE132">
        <v>2.72506</v>
      </c>
      <c r="GF132">
        <v>0.0886702</v>
      </c>
      <c r="GG132">
        <v>0.0881474</v>
      </c>
      <c r="GH132">
        <v>0.106202</v>
      </c>
      <c r="GI132">
        <v>0.106766</v>
      </c>
      <c r="GJ132">
        <v>23811.4</v>
      </c>
      <c r="GK132">
        <v>21620</v>
      </c>
      <c r="GL132">
        <v>26691.7</v>
      </c>
      <c r="GM132">
        <v>23931</v>
      </c>
      <c r="GN132">
        <v>38171</v>
      </c>
      <c r="GO132">
        <v>31581.9</v>
      </c>
      <c r="GP132">
        <v>46609.3</v>
      </c>
      <c r="GQ132">
        <v>37842</v>
      </c>
      <c r="GR132">
        <v>1.85737</v>
      </c>
      <c r="GS132">
        <v>1.87612</v>
      </c>
      <c r="GT132">
        <v>0.0846758</v>
      </c>
      <c r="GU132">
        <v>0</v>
      </c>
      <c r="GV132">
        <v>28.6265</v>
      </c>
      <c r="GW132">
        <v>999.9</v>
      </c>
      <c r="GX132">
        <v>51.4</v>
      </c>
      <c r="GY132">
        <v>31.1</v>
      </c>
      <c r="GZ132">
        <v>25.748</v>
      </c>
      <c r="HA132">
        <v>61.1237</v>
      </c>
      <c r="HB132">
        <v>19.1827</v>
      </c>
      <c r="HC132">
        <v>1</v>
      </c>
      <c r="HD132">
        <v>0.116026</v>
      </c>
      <c r="HE132">
        <v>-1.17902</v>
      </c>
      <c r="HF132">
        <v>20.2955</v>
      </c>
      <c r="HG132">
        <v>5.22253</v>
      </c>
      <c r="HH132">
        <v>11.98</v>
      </c>
      <c r="HI132">
        <v>4.96545</v>
      </c>
      <c r="HJ132">
        <v>3.27598</v>
      </c>
      <c r="HK132">
        <v>9999</v>
      </c>
      <c r="HL132">
        <v>9999</v>
      </c>
      <c r="HM132">
        <v>9999</v>
      </c>
      <c r="HN132">
        <v>8.5</v>
      </c>
      <c r="HO132">
        <v>1.86389</v>
      </c>
      <c r="HP132">
        <v>1.86006</v>
      </c>
      <c r="HQ132">
        <v>1.85837</v>
      </c>
      <c r="HR132">
        <v>1.85974</v>
      </c>
      <c r="HS132">
        <v>1.85989</v>
      </c>
      <c r="HT132">
        <v>1.85837</v>
      </c>
      <c r="HU132">
        <v>1.85743</v>
      </c>
      <c r="HV132">
        <v>1.85234</v>
      </c>
      <c r="HW132">
        <v>0</v>
      </c>
      <c r="HX132">
        <v>0</v>
      </c>
      <c r="HY132">
        <v>0</v>
      </c>
      <c r="HZ132">
        <v>0</v>
      </c>
      <c r="IA132" t="s">
        <v>426</v>
      </c>
      <c r="IB132" t="s">
        <v>427</v>
      </c>
      <c r="IC132" t="s">
        <v>428</v>
      </c>
      <c r="ID132" t="s">
        <v>428</v>
      </c>
      <c r="IE132" t="s">
        <v>428</v>
      </c>
      <c r="IF132" t="s">
        <v>428</v>
      </c>
      <c r="IG132">
        <v>0</v>
      </c>
      <c r="IH132">
        <v>100</v>
      </c>
      <c r="II132">
        <v>100</v>
      </c>
      <c r="IJ132">
        <v>-1.319</v>
      </c>
      <c r="IK132">
        <v>0.3129</v>
      </c>
      <c r="IL132">
        <v>-1.085747647868322</v>
      </c>
      <c r="IM132">
        <v>-0.001141660950335919</v>
      </c>
      <c r="IN132">
        <v>1.556549255047457E-06</v>
      </c>
      <c r="IO132">
        <v>-3.845636065895205E-10</v>
      </c>
      <c r="IP132">
        <v>0.01562767363184709</v>
      </c>
      <c r="IQ132">
        <v>0.001629169780553792</v>
      </c>
      <c r="IR132">
        <v>0.0005448488767950686</v>
      </c>
      <c r="IS132">
        <v>-2.599574200195059E-06</v>
      </c>
      <c r="IT132">
        <v>2</v>
      </c>
      <c r="IU132">
        <v>2011</v>
      </c>
      <c r="IV132">
        <v>1</v>
      </c>
      <c r="IW132">
        <v>26</v>
      </c>
      <c r="IX132">
        <v>197477.7</v>
      </c>
      <c r="IY132">
        <v>197477.9</v>
      </c>
      <c r="IZ132">
        <v>1.14502</v>
      </c>
      <c r="JA132">
        <v>2.63184</v>
      </c>
      <c r="JB132">
        <v>1.49658</v>
      </c>
      <c r="JC132">
        <v>2.35107</v>
      </c>
      <c r="JD132">
        <v>1.54907</v>
      </c>
      <c r="JE132">
        <v>2.47314</v>
      </c>
      <c r="JF132">
        <v>36.105</v>
      </c>
      <c r="JG132">
        <v>24.2013</v>
      </c>
      <c r="JH132">
        <v>18</v>
      </c>
      <c r="JI132">
        <v>474.372</v>
      </c>
      <c r="JJ132">
        <v>500.455</v>
      </c>
      <c r="JK132">
        <v>30.2703</v>
      </c>
      <c r="JL132">
        <v>28.7739</v>
      </c>
      <c r="JM132">
        <v>30.0001</v>
      </c>
      <c r="JN132">
        <v>28.9609</v>
      </c>
      <c r="JO132">
        <v>28.9493</v>
      </c>
      <c r="JP132">
        <v>23.0229</v>
      </c>
      <c r="JQ132">
        <v>13.0116</v>
      </c>
      <c r="JR132">
        <v>100</v>
      </c>
      <c r="JS132">
        <v>30.2652</v>
      </c>
      <c r="JT132">
        <v>420</v>
      </c>
      <c r="JU132">
        <v>23.1352</v>
      </c>
      <c r="JV132">
        <v>101.908</v>
      </c>
      <c r="JW132">
        <v>91.27889999999999</v>
      </c>
    </row>
    <row r="133" spans="1:283">
      <c r="A133">
        <v>115</v>
      </c>
      <c r="B133">
        <v>1758838270.1</v>
      </c>
      <c r="C133">
        <v>1436.5</v>
      </c>
      <c r="D133" t="s">
        <v>661</v>
      </c>
      <c r="E133" t="s">
        <v>662</v>
      </c>
      <c r="F133">
        <v>5</v>
      </c>
      <c r="G133" t="s">
        <v>614</v>
      </c>
      <c r="H133">
        <v>1758838267.1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1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422</v>
      </c>
      <c r="AL133" t="s">
        <v>422</v>
      </c>
      <c r="AM133">
        <v>0</v>
      </c>
      <c r="AN133">
        <v>0</v>
      </c>
      <c r="AO133">
        <f>1-AM133/AN133</f>
        <v>0</v>
      </c>
      <c r="AP133">
        <v>0</v>
      </c>
      <c r="AQ133" t="s">
        <v>422</v>
      </c>
      <c r="AR133" t="s">
        <v>422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3.21</v>
      </c>
      <c r="CZ133">
        <v>0.5</v>
      </c>
      <c r="DA133" t="s">
        <v>423</v>
      </c>
      <c r="DB133">
        <v>2</v>
      </c>
      <c r="DC133">
        <v>1758838267.1</v>
      </c>
      <c r="DD133">
        <v>422.249</v>
      </c>
      <c r="DE133">
        <v>420.0122222222222</v>
      </c>
      <c r="DF133">
        <v>23.45555555555556</v>
      </c>
      <c r="DG133">
        <v>23.18153333333333</v>
      </c>
      <c r="DH133">
        <v>423.5685555555556</v>
      </c>
      <c r="DI133">
        <v>23.14263333333333</v>
      </c>
      <c r="DJ133">
        <v>499.9532222222222</v>
      </c>
      <c r="DK133">
        <v>90.57640000000001</v>
      </c>
      <c r="DL133">
        <v>0.06696945555555554</v>
      </c>
      <c r="DM133">
        <v>29.95596666666667</v>
      </c>
      <c r="DN133">
        <v>30.00965555555556</v>
      </c>
      <c r="DO133">
        <v>999.9000000000001</v>
      </c>
      <c r="DP133">
        <v>0</v>
      </c>
      <c r="DQ133">
        <v>0</v>
      </c>
      <c r="DR133">
        <v>9998.35</v>
      </c>
      <c r="DS133">
        <v>0</v>
      </c>
      <c r="DT133">
        <v>3.2482</v>
      </c>
      <c r="DU133">
        <v>2.236985555555555</v>
      </c>
      <c r="DV133">
        <v>432.3911111111111</v>
      </c>
      <c r="DW133">
        <v>429.9797777777778</v>
      </c>
      <c r="DX133">
        <v>0.2740007777777778</v>
      </c>
      <c r="DY133">
        <v>420.0122222222222</v>
      </c>
      <c r="DZ133">
        <v>23.18153333333333</v>
      </c>
      <c r="EA133">
        <v>2.124517777777778</v>
      </c>
      <c r="EB133">
        <v>2.099701111111111</v>
      </c>
      <c r="EC133">
        <v>18.40423333333333</v>
      </c>
      <c r="ED133">
        <v>18.21691111111111</v>
      </c>
      <c r="EE133">
        <v>0.00500078</v>
      </c>
      <c r="EF133">
        <v>0</v>
      </c>
      <c r="EG133">
        <v>0</v>
      </c>
      <c r="EH133">
        <v>0</v>
      </c>
      <c r="EI133">
        <v>311.8</v>
      </c>
      <c r="EJ133">
        <v>0.00500078</v>
      </c>
      <c r="EK133">
        <v>-14.72222222222222</v>
      </c>
      <c r="EL133">
        <v>-0.1888888888888889</v>
      </c>
      <c r="EM133">
        <v>35.77066666666667</v>
      </c>
      <c r="EN133">
        <v>41.01366666666667</v>
      </c>
      <c r="EO133">
        <v>37.93033333333333</v>
      </c>
      <c r="EP133">
        <v>41.61088888888889</v>
      </c>
      <c r="EQ133">
        <v>38.38855555555555</v>
      </c>
      <c r="ER133">
        <v>0</v>
      </c>
      <c r="ES133">
        <v>0</v>
      </c>
      <c r="ET133">
        <v>0</v>
      </c>
      <c r="EU133">
        <v>1758838265.7</v>
      </c>
      <c r="EV133">
        <v>0</v>
      </c>
      <c r="EW133">
        <v>311.22</v>
      </c>
      <c r="EX133">
        <v>19.60769293552874</v>
      </c>
      <c r="EY133">
        <v>-12.86153832765729</v>
      </c>
      <c r="EZ133">
        <v>-13.66</v>
      </c>
      <c r="FA133">
        <v>15</v>
      </c>
      <c r="FB133">
        <v>0</v>
      </c>
      <c r="FC133" t="s">
        <v>424</v>
      </c>
      <c r="FD133">
        <v>1746989605.5</v>
      </c>
      <c r="FE133">
        <v>1746989593.5</v>
      </c>
      <c r="FF133">
        <v>0</v>
      </c>
      <c r="FG133">
        <v>-0.274</v>
      </c>
      <c r="FH133">
        <v>-0.002</v>
      </c>
      <c r="FI133">
        <v>2.549</v>
      </c>
      <c r="FJ133">
        <v>0.129</v>
      </c>
      <c r="FK133">
        <v>420</v>
      </c>
      <c r="FL133">
        <v>17</v>
      </c>
      <c r="FM133">
        <v>0.02</v>
      </c>
      <c r="FN133">
        <v>0.04</v>
      </c>
      <c r="FO133">
        <v>2.251250487804878</v>
      </c>
      <c r="FP133">
        <v>-0.1102432055749085</v>
      </c>
      <c r="FQ133">
        <v>0.03679300383862891</v>
      </c>
      <c r="FR133">
        <v>1</v>
      </c>
      <c r="FS133">
        <v>311.0735294117647</v>
      </c>
      <c r="FT133">
        <v>0.1237587740968886</v>
      </c>
      <c r="FU133">
        <v>7.047081532910478</v>
      </c>
      <c r="FV133">
        <v>1</v>
      </c>
      <c r="FW133">
        <v>0.2571379268292682</v>
      </c>
      <c r="FX133">
        <v>0.1646304878048788</v>
      </c>
      <c r="FY133">
        <v>0.01699561508210386</v>
      </c>
      <c r="FZ133">
        <v>0</v>
      </c>
      <c r="GA133">
        <v>2</v>
      </c>
      <c r="GB133">
        <v>3</v>
      </c>
      <c r="GC133" t="s">
        <v>435</v>
      </c>
      <c r="GD133">
        <v>3.10299</v>
      </c>
      <c r="GE133">
        <v>2.72508</v>
      </c>
      <c r="GF133">
        <v>0.0886641</v>
      </c>
      <c r="GG133">
        <v>0.0881585</v>
      </c>
      <c r="GH133">
        <v>0.106206</v>
      </c>
      <c r="GI133">
        <v>0.106768</v>
      </c>
      <c r="GJ133">
        <v>23811.5</v>
      </c>
      <c r="GK133">
        <v>21619.7</v>
      </c>
      <c r="GL133">
        <v>26691.5</v>
      </c>
      <c r="GM133">
        <v>23931</v>
      </c>
      <c r="GN133">
        <v>38170.8</v>
      </c>
      <c r="GO133">
        <v>31581.6</v>
      </c>
      <c r="GP133">
        <v>46609.2</v>
      </c>
      <c r="GQ133">
        <v>37841.8</v>
      </c>
      <c r="GR133">
        <v>1.85777</v>
      </c>
      <c r="GS133">
        <v>1.87585</v>
      </c>
      <c r="GT133">
        <v>0.08501110000000001</v>
      </c>
      <c r="GU133">
        <v>0</v>
      </c>
      <c r="GV133">
        <v>28.6276</v>
      </c>
      <c r="GW133">
        <v>999.9</v>
      </c>
      <c r="GX133">
        <v>51.4</v>
      </c>
      <c r="GY133">
        <v>31.1</v>
      </c>
      <c r="GZ133">
        <v>25.7478</v>
      </c>
      <c r="HA133">
        <v>61.0437</v>
      </c>
      <c r="HB133">
        <v>19.1587</v>
      </c>
      <c r="HC133">
        <v>1</v>
      </c>
      <c r="HD133">
        <v>0.116057</v>
      </c>
      <c r="HE133">
        <v>-1.17135</v>
      </c>
      <c r="HF133">
        <v>20.2955</v>
      </c>
      <c r="HG133">
        <v>5.22208</v>
      </c>
      <c r="HH133">
        <v>11.98</v>
      </c>
      <c r="HI133">
        <v>4.96535</v>
      </c>
      <c r="HJ133">
        <v>3.276</v>
      </c>
      <c r="HK133">
        <v>9999</v>
      </c>
      <c r="HL133">
        <v>9999</v>
      </c>
      <c r="HM133">
        <v>9999</v>
      </c>
      <c r="HN133">
        <v>8.5</v>
      </c>
      <c r="HO133">
        <v>1.86391</v>
      </c>
      <c r="HP133">
        <v>1.86005</v>
      </c>
      <c r="HQ133">
        <v>1.85837</v>
      </c>
      <c r="HR133">
        <v>1.85974</v>
      </c>
      <c r="HS133">
        <v>1.85989</v>
      </c>
      <c r="HT133">
        <v>1.85837</v>
      </c>
      <c r="HU133">
        <v>1.85743</v>
      </c>
      <c r="HV133">
        <v>1.85234</v>
      </c>
      <c r="HW133">
        <v>0</v>
      </c>
      <c r="HX133">
        <v>0</v>
      </c>
      <c r="HY133">
        <v>0</v>
      </c>
      <c r="HZ133">
        <v>0</v>
      </c>
      <c r="IA133" t="s">
        <v>426</v>
      </c>
      <c r="IB133" t="s">
        <v>427</v>
      </c>
      <c r="IC133" t="s">
        <v>428</v>
      </c>
      <c r="ID133" t="s">
        <v>428</v>
      </c>
      <c r="IE133" t="s">
        <v>428</v>
      </c>
      <c r="IF133" t="s">
        <v>428</v>
      </c>
      <c r="IG133">
        <v>0</v>
      </c>
      <c r="IH133">
        <v>100</v>
      </c>
      <c r="II133">
        <v>100</v>
      </c>
      <c r="IJ133">
        <v>-1.32</v>
      </c>
      <c r="IK133">
        <v>0.313</v>
      </c>
      <c r="IL133">
        <v>-1.085747647868322</v>
      </c>
      <c r="IM133">
        <v>-0.001141660950335919</v>
      </c>
      <c r="IN133">
        <v>1.556549255047457E-06</v>
      </c>
      <c r="IO133">
        <v>-3.845636065895205E-10</v>
      </c>
      <c r="IP133">
        <v>0.01562767363184709</v>
      </c>
      <c r="IQ133">
        <v>0.001629169780553792</v>
      </c>
      <c r="IR133">
        <v>0.0005448488767950686</v>
      </c>
      <c r="IS133">
        <v>-2.599574200195059E-06</v>
      </c>
      <c r="IT133">
        <v>2</v>
      </c>
      <c r="IU133">
        <v>2011</v>
      </c>
      <c r="IV133">
        <v>1</v>
      </c>
      <c r="IW133">
        <v>26</v>
      </c>
      <c r="IX133">
        <v>197477.7</v>
      </c>
      <c r="IY133">
        <v>197477.9</v>
      </c>
      <c r="IZ133">
        <v>1.14502</v>
      </c>
      <c r="JA133">
        <v>2.63062</v>
      </c>
      <c r="JB133">
        <v>1.49658</v>
      </c>
      <c r="JC133">
        <v>2.35107</v>
      </c>
      <c r="JD133">
        <v>1.54907</v>
      </c>
      <c r="JE133">
        <v>2.47192</v>
      </c>
      <c r="JF133">
        <v>36.105</v>
      </c>
      <c r="JG133">
        <v>24.2013</v>
      </c>
      <c r="JH133">
        <v>18</v>
      </c>
      <c r="JI133">
        <v>474.606</v>
      </c>
      <c r="JJ133">
        <v>500.28</v>
      </c>
      <c r="JK133">
        <v>30.2682</v>
      </c>
      <c r="JL133">
        <v>28.7739</v>
      </c>
      <c r="JM133">
        <v>30.0001</v>
      </c>
      <c r="JN133">
        <v>28.9615</v>
      </c>
      <c r="JO133">
        <v>28.9504</v>
      </c>
      <c r="JP133">
        <v>23.0168</v>
      </c>
      <c r="JQ133">
        <v>13.0116</v>
      </c>
      <c r="JR133">
        <v>100</v>
      </c>
      <c r="JS133">
        <v>30.2652</v>
      </c>
      <c r="JT133">
        <v>420</v>
      </c>
      <c r="JU133">
        <v>23.131</v>
      </c>
      <c r="JV133">
        <v>101.907</v>
      </c>
      <c r="JW133">
        <v>91.2786</v>
      </c>
    </row>
    <row r="134" spans="1:283">
      <c r="A134">
        <v>116</v>
      </c>
      <c r="B134">
        <v>1758838272.1</v>
      </c>
      <c r="C134">
        <v>1438.5</v>
      </c>
      <c r="D134" t="s">
        <v>663</v>
      </c>
      <c r="E134" t="s">
        <v>664</v>
      </c>
      <c r="F134">
        <v>5</v>
      </c>
      <c r="G134" t="s">
        <v>614</v>
      </c>
      <c r="H134">
        <v>1758838269.1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2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422</v>
      </c>
      <c r="AL134" t="s">
        <v>422</v>
      </c>
      <c r="AM134">
        <v>0</v>
      </c>
      <c r="AN134">
        <v>0</v>
      </c>
      <c r="AO134">
        <f>1-AM134/AN134</f>
        <v>0</v>
      </c>
      <c r="AP134">
        <v>0</v>
      </c>
      <c r="AQ134" t="s">
        <v>422</v>
      </c>
      <c r="AR134" t="s">
        <v>422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3.21</v>
      </c>
      <c r="CZ134">
        <v>0.5</v>
      </c>
      <c r="DA134" t="s">
        <v>423</v>
      </c>
      <c r="DB134">
        <v>2</v>
      </c>
      <c r="DC134">
        <v>1758838269.1</v>
      </c>
      <c r="DD134">
        <v>422.2526666666667</v>
      </c>
      <c r="DE134">
        <v>420.0358888888888</v>
      </c>
      <c r="DF134">
        <v>23.45702222222222</v>
      </c>
      <c r="DG134">
        <v>23.18227777777778</v>
      </c>
      <c r="DH134">
        <v>423.5722222222223</v>
      </c>
      <c r="DI134">
        <v>23.14404444444445</v>
      </c>
      <c r="DJ134">
        <v>499.9955555555555</v>
      </c>
      <c r="DK134">
        <v>90.57625555555555</v>
      </c>
      <c r="DL134">
        <v>0.06684497777777779</v>
      </c>
      <c r="DM134">
        <v>29.957</v>
      </c>
      <c r="DN134">
        <v>30.01144444444445</v>
      </c>
      <c r="DO134">
        <v>999.9000000000001</v>
      </c>
      <c r="DP134">
        <v>0</v>
      </c>
      <c r="DQ134">
        <v>0</v>
      </c>
      <c r="DR134">
        <v>10010.85</v>
      </c>
      <c r="DS134">
        <v>0</v>
      </c>
      <c r="DT134">
        <v>3.2482</v>
      </c>
      <c r="DU134">
        <v>2.217005555555556</v>
      </c>
      <c r="DV134">
        <v>432.3956666666667</v>
      </c>
      <c r="DW134">
        <v>430.0043333333334</v>
      </c>
      <c r="DX134">
        <v>0.2747184444444445</v>
      </c>
      <c r="DY134">
        <v>420.0358888888888</v>
      </c>
      <c r="DZ134">
        <v>23.18227777777778</v>
      </c>
      <c r="EA134">
        <v>2.124646666666667</v>
      </c>
      <c r="EB134">
        <v>2.099763333333333</v>
      </c>
      <c r="EC134">
        <v>18.40518888888889</v>
      </c>
      <c r="ED134">
        <v>18.21738888888889</v>
      </c>
      <c r="EE134">
        <v>0.00500078</v>
      </c>
      <c r="EF134">
        <v>0</v>
      </c>
      <c r="EG134">
        <v>0</v>
      </c>
      <c r="EH134">
        <v>0</v>
      </c>
      <c r="EI134">
        <v>310.9222222222222</v>
      </c>
      <c r="EJ134">
        <v>0.00500078</v>
      </c>
      <c r="EK134">
        <v>-13.87777777777778</v>
      </c>
      <c r="EL134">
        <v>-0.3333333333333333</v>
      </c>
      <c r="EM134">
        <v>35.77766666666667</v>
      </c>
      <c r="EN134">
        <v>41.04844444444445</v>
      </c>
      <c r="EO134">
        <v>37.95122222222223</v>
      </c>
      <c r="EP134">
        <v>41.63877777777778</v>
      </c>
      <c r="EQ134">
        <v>38.41644444444444</v>
      </c>
      <c r="ER134">
        <v>0</v>
      </c>
      <c r="ES134">
        <v>0</v>
      </c>
      <c r="ET134">
        <v>0</v>
      </c>
      <c r="EU134">
        <v>1758838267.5</v>
      </c>
      <c r="EV134">
        <v>0</v>
      </c>
      <c r="EW134">
        <v>310.9923076923077</v>
      </c>
      <c r="EX134">
        <v>14.72136796445561</v>
      </c>
      <c r="EY134">
        <v>-13.03247847099934</v>
      </c>
      <c r="EZ134">
        <v>-14.46153846153846</v>
      </c>
      <c r="FA134">
        <v>15</v>
      </c>
      <c r="FB134">
        <v>0</v>
      </c>
      <c r="FC134" t="s">
        <v>424</v>
      </c>
      <c r="FD134">
        <v>1746989605.5</v>
      </c>
      <c r="FE134">
        <v>1746989593.5</v>
      </c>
      <c r="FF134">
        <v>0</v>
      </c>
      <c r="FG134">
        <v>-0.274</v>
      </c>
      <c r="FH134">
        <v>-0.002</v>
      </c>
      <c r="FI134">
        <v>2.549</v>
      </c>
      <c r="FJ134">
        <v>0.129</v>
      </c>
      <c r="FK134">
        <v>420</v>
      </c>
      <c r="FL134">
        <v>17</v>
      </c>
      <c r="FM134">
        <v>0.02</v>
      </c>
      <c r="FN134">
        <v>0.04</v>
      </c>
      <c r="FO134">
        <v>2.23895275</v>
      </c>
      <c r="FP134">
        <v>-0.08561594746717317</v>
      </c>
      <c r="FQ134">
        <v>0.03508638795797451</v>
      </c>
      <c r="FR134">
        <v>1</v>
      </c>
      <c r="FS134">
        <v>311.3617647058823</v>
      </c>
      <c r="FT134">
        <v>-1.724980662915328</v>
      </c>
      <c r="FU134">
        <v>7.200123148696928</v>
      </c>
      <c r="FV134">
        <v>0</v>
      </c>
      <c r="FW134">
        <v>0.2618169</v>
      </c>
      <c r="FX134">
        <v>0.1345089005628511</v>
      </c>
      <c r="FY134">
        <v>0.01376791578598591</v>
      </c>
      <c r="FZ134">
        <v>0</v>
      </c>
      <c r="GA134">
        <v>1</v>
      </c>
      <c r="GB134">
        <v>3</v>
      </c>
      <c r="GC134" t="s">
        <v>425</v>
      </c>
      <c r="GD134">
        <v>3.10306</v>
      </c>
      <c r="GE134">
        <v>2.725</v>
      </c>
      <c r="GF134">
        <v>0.0886595</v>
      </c>
      <c r="GG134">
        <v>0.08814950000000001</v>
      </c>
      <c r="GH134">
        <v>0.106208</v>
      </c>
      <c r="GI134">
        <v>0.106766</v>
      </c>
      <c r="GJ134">
        <v>23811.5</v>
      </c>
      <c r="GK134">
        <v>21619.9</v>
      </c>
      <c r="GL134">
        <v>26691.4</v>
      </c>
      <c r="GM134">
        <v>23930.9</v>
      </c>
      <c r="GN134">
        <v>38170.6</v>
      </c>
      <c r="GO134">
        <v>31581.7</v>
      </c>
      <c r="GP134">
        <v>46609.1</v>
      </c>
      <c r="GQ134">
        <v>37841.8</v>
      </c>
      <c r="GR134">
        <v>1.85775</v>
      </c>
      <c r="GS134">
        <v>1.87563</v>
      </c>
      <c r="GT134">
        <v>0.0849739</v>
      </c>
      <c r="GU134">
        <v>0</v>
      </c>
      <c r="GV134">
        <v>28.6288</v>
      </c>
      <c r="GW134">
        <v>999.9</v>
      </c>
      <c r="GX134">
        <v>51.4</v>
      </c>
      <c r="GY134">
        <v>31.1</v>
      </c>
      <c r="GZ134">
        <v>25.7475</v>
      </c>
      <c r="HA134">
        <v>61.0837</v>
      </c>
      <c r="HB134">
        <v>19.0104</v>
      </c>
      <c r="HC134">
        <v>1</v>
      </c>
      <c r="HD134">
        <v>0.116153</v>
      </c>
      <c r="HE134">
        <v>-1.17535</v>
      </c>
      <c r="HF134">
        <v>20.2955</v>
      </c>
      <c r="HG134">
        <v>5.22163</v>
      </c>
      <c r="HH134">
        <v>11.98</v>
      </c>
      <c r="HI134">
        <v>4.96535</v>
      </c>
      <c r="HJ134">
        <v>3.276</v>
      </c>
      <c r="HK134">
        <v>9999</v>
      </c>
      <c r="HL134">
        <v>9999</v>
      </c>
      <c r="HM134">
        <v>9999</v>
      </c>
      <c r="HN134">
        <v>8.5</v>
      </c>
      <c r="HO134">
        <v>1.86391</v>
      </c>
      <c r="HP134">
        <v>1.86005</v>
      </c>
      <c r="HQ134">
        <v>1.85837</v>
      </c>
      <c r="HR134">
        <v>1.85974</v>
      </c>
      <c r="HS134">
        <v>1.85987</v>
      </c>
      <c r="HT134">
        <v>1.85837</v>
      </c>
      <c r="HU134">
        <v>1.85745</v>
      </c>
      <c r="HV134">
        <v>1.85235</v>
      </c>
      <c r="HW134">
        <v>0</v>
      </c>
      <c r="HX134">
        <v>0</v>
      </c>
      <c r="HY134">
        <v>0</v>
      </c>
      <c r="HZ134">
        <v>0</v>
      </c>
      <c r="IA134" t="s">
        <v>426</v>
      </c>
      <c r="IB134" t="s">
        <v>427</v>
      </c>
      <c r="IC134" t="s">
        <v>428</v>
      </c>
      <c r="ID134" t="s">
        <v>428</v>
      </c>
      <c r="IE134" t="s">
        <v>428</v>
      </c>
      <c r="IF134" t="s">
        <v>428</v>
      </c>
      <c r="IG134">
        <v>0</v>
      </c>
      <c r="IH134">
        <v>100</v>
      </c>
      <c r="II134">
        <v>100</v>
      </c>
      <c r="IJ134">
        <v>-1.319</v>
      </c>
      <c r="IK134">
        <v>0.313</v>
      </c>
      <c r="IL134">
        <v>-1.085747647868322</v>
      </c>
      <c r="IM134">
        <v>-0.001141660950335919</v>
      </c>
      <c r="IN134">
        <v>1.556549255047457E-06</v>
      </c>
      <c r="IO134">
        <v>-3.845636065895205E-10</v>
      </c>
      <c r="IP134">
        <v>0.01562767363184709</v>
      </c>
      <c r="IQ134">
        <v>0.001629169780553792</v>
      </c>
      <c r="IR134">
        <v>0.0005448488767950686</v>
      </c>
      <c r="IS134">
        <v>-2.599574200195059E-06</v>
      </c>
      <c r="IT134">
        <v>2</v>
      </c>
      <c r="IU134">
        <v>2011</v>
      </c>
      <c r="IV134">
        <v>1</v>
      </c>
      <c r="IW134">
        <v>26</v>
      </c>
      <c r="IX134">
        <v>197477.8</v>
      </c>
      <c r="IY134">
        <v>197478</v>
      </c>
      <c r="IZ134">
        <v>1.14502</v>
      </c>
      <c r="JA134">
        <v>2.6416</v>
      </c>
      <c r="JB134">
        <v>1.49658</v>
      </c>
      <c r="JC134">
        <v>2.35107</v>
      </c>
      <c r="JD134">
        <v>1.54907</v>
      </c>
      <c r="JE134">
        <v>2.41943</v>
      </c>
      <c r="JF134">
        <v>36.105</v>
      </c>
      <c r="JG134">
        <v>24.1926</v>
      </c>
      <c r="JH134">
        <v>18</v>
      </c>
      <c r="JI134">
        <v>474.601</v>
      </c>
      <c r="JJ134">
        <v>500.14</v>
      </c>
      <c r="JK134">
        <v>30.2651</v>
      </c>
      <c r="JL134">
        <v>28.7745</v>
      </c>
      <c r="JM134">
        <v>30.0003</v>
      </c>
      <c r="JN134">
        <v>28.9627</v>
      </c>
      <c r="JO134">
        <v>28.9517</v>
      </c>
      <c r="JP134">
        <v>23.0197</v>
      </c>
      <c r="JQ134">
        <v>13.0116</v>
      </c>
      <c r="JR134">
        <v>100</v>
      </c>
      <c r="JS134">
        <v>30.2538</v>
      </c>
      <c r="JT134">
        <v>420</v>
      </c>
      <c r="JU134">
        <v>23.1296</v>
      </c>
      <c r="JV134">
        <v>101.907</v>
      </c>
      <c r="JW134">
        <v>91.27849999999999</v>
      </c>
    </row>
    <row r="135" spans="1:283">
      <c r="A135">
        <v>117</v>
      </c>
      <c r="B135">
        <v>1758838274.1</v>
      </c>
      <c r="C135">
        <v>1440.5</v>
      </c>
      <c r="D135" t="s">
        <v>665</v>
      </c>
      <c r="E135" t="s">
        <v>666</v>
      </c>
      <c r="F135">
        <v>5</v>
      </c>
      <c r="G135" t="s">
        <v>614</v>
      </c>
      <c r="H135">
        <v>1758838271.1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1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422</v>
      </c>
      <c r="AL135" t="s">
        <v>422</v>
      </c>
      <c r="AM135">
        <v>0</v>
      </c>
      <c r="AN135">
        <v>0</v>
      </c>
      <c r="AO135">
        <f>1-AM135/AN135</f>
        <v>0</v>
      </c>
      <c r="AP135">
        <v>0</v>
      </c>
      <c r="AQ135" t="s">
        <v>422</v>
      </c>
      <c r="AR135" t="s">
        <v>422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3.21</v>
      </c>
      <c r="CZ135">
        <v>0.5</v>
      </c>
      <c r="DA135" t="s">
        <v>423</v>
      </c>
      <c r="DB135">
        <v>2</v>
      </c>
      <c r="DC135">
        <v>1758838271.1</v>
      </c>
      <c r="DD135">
        <v>422.245</v>
      </c>
      <c r="DE135">
        <v>420.0292222222222</v>
      </c>
      <c r="DF135">
        <v>23.45833333333333</v>
      </c>
      <c r="DG135">
        <v>23.18205555555555</v>
      </c>
      <c r="DH135">
        <v>423.5642222222222</v>
      </c>
      <c r="DI135">
        <v>23.14534444444444</v>
      </c>
      <c r="DJ135">
        <v>500.0534444444445</v>
      </c>
      <c r="DK135">
        <v>90.5758888888889</v>
      </c>
      <c r="DL135">
        <v>0.06676806666666665</v>
      </c>
      <c r="DM135">
        <v>29.95865555555556</v>
      </c>
      <c r="DN135">
        <v>30.01111111111111</v>
      </c>
      <c r="DO135">
        <v>999.9000000000001</v>
      </c>
      <c r="DP135">
        <v>0</v>
      </c>
      <c r="DQ135">
        <v>0</v>
      </c>
      <c r="DR135">
        <v>10016.05555555555</v>
      </c>
      <c r="DS135">
        <v>0</v>
      </c>
      <c r="DT135">
        <v>3.2482</v>
      </c>
      <c r="DU135">
        <v>2.215603333333333</v>
      </c>
      <c r="DV135">
        <v>432.388</v>
      </c>
      <c r="DW135">
        <v>429.9974444444445</v>
      </c>
      <c r="DX135">
        <v>0.2762511111111111</v>
      </c>
      <c r="DY135">
        <v>420.0292222222222</v>
      </c>
      <c r="DZ135">
        <v>23.18205555555555</v>
      </c>
      <c r="EA135">
        <v>2.124757777777778</v>
      </c>
      <c r="EB135">
        <v>2.099736666666667</v>
      </c>
      <c r="EC135">
        <v>18.40601111111111</v>
      </c>
      <c r="ED135">
        <v>18.21718888888889</v>
      </c>
      <c r="EE135">
        <v>0.00500078</v>
      </c>
      <c r="EF135">
        <v>0</v>
      </c>
      <c r="EG135">
        <v>0</v>
      </c>
      <c r="EH135">
        <v>0</v>
      </c>
      <c r="EI135">
        <v>309.7444444444445</v>
      </c>
      <c r="EJ135">
        <v>0.00500078</v>
      </c>
      <c r="EK135">
        <v>-13.41111111111111</v>
      </c>
      <c r="EL135">
        <v>-0.06666666666666667</v>
      </c>
      <c r="EM135">
        <v>35.78466666666667</v>
      </c>
      <c r="EN135">
        <v>41.06922222222222</v>
      </c>
      <c r="EO135">
        <v>37.90944444444445</v>
      </c>
      <c r="EP135">
        <v>41.70122222222223</v>
      </c>
      <c r="EQ135">
        <v>38.33311111111111</v>
      </c>
      <c r="ER135">
        <v>0</v>
      </c>
      <c r="ES135">
        <v>0</v>
      </c>
      <c r="ET135">
        <v>0</v>
      </c>
      <c r="EU135">
        <v>1758838269.3</v>
      </c>
      <c r="EV135">
        <v>0</v>
      </c>
      <c r="EW135">
        <v>310.392</v>
      </c>
      <c r="EX135">
        <v>-8.592307163484861</v>
      </c>
      <c r="EY135">
        <v>2.330769398061995</v>
      </c>
      <c r="EZ135">
        <v>-14.496</v>
      </c>
      <c r="FA135">
        <v>15</v>
      </c>
      <c r="FB135">
        <v>0</v>
      </c>
      <c r="FC135" t="s">
        <v>424</v>
      </c>
      <c r="FD135">
        <v>1746989605.5</v>
      </c>
      <c r="FE135">
        <v>1746989593.5</v>
      </c>
      <c r="FF135">
        <v>0</v>
      </c>
      <c r="FG135">
        <v>-0.274</v>
      </c>
      <c r="FH135">
        <v>-0.002</v>
      </c>
      <c r="FI135">
        <v>2.549</v>
      </c>
      <c r="FJ135">
        <v>0.129</v>
      </c>
      <c r="FK135">
        <v>420</v>
      </c>
      <c r="FL135">
        <v>17</v>
      </c>
      <c r="FM135">
        <v>0.02</v>
      </c>
      <c r="FN135">
        <v>0.04</v>
      </c>
      <c r="FO135">
        <v>2.237451463414634</v>
      </c>
      <c r="FP135">
        <v>-0.08476662020906069</v>
      </c>
      <c r="FQ135">
        <v>0.03676825224930023</v>
      </c>
      <c r="FR135">
        <v>1</v>
      </c>
      <c r="FS135">
        <v>310.4058823529411</v>
      </c>
      <c r="FT135">
        <v>1.677616829191584</v>
      </c>
      <c r="FU135">
        <v>6.758303875994094</v>
      </c>
      <c r="FV135">
        <v>0</v>
      </c>
      <c r="FW135">
        <v>0.2664320487804879</v>
      </c>
      <c r="FX135">
        <v>0.1035735052264814</v>
      </c>
      <c r="FY135">
        <v>0.01103113271487703</v>
      </c>
      <c r="FZ135">
        <v>0</v>
      </c>
      <c r="GA135">
        <v>1</v>
      </c>
      <c r="GB135">
        <v>3</v>
      </c>
      <c r="GC135" t="s">
        <v>425</v>
      </c>
      <c r="GD135">
        <v>3.10309</v>
      </c>
      <c r="GE135">
        <v>2.72498</v>
      </c>
      <c r="GF135">
        <v>0.0886634</v>
      </c>
      <c r="GG135">
        <v>0.0881388</v>
      </c>
      <c r="GH135">
        <v>0.106212</v>
      </c>
      <c r="GI135">
        <v>0.10676</v>
      </c>
      <c r="GJ135">
        <v>23811.4</v>
      </c>
      <c r="GK135">
        <v>21620.1</v>
      </c>
      <c r="GL135">
        <v>26691.5</v>
      </c>
      <c r="GM135">
        <v>23930.9</v>
      </c>
      <c r="GN135">
        <v>38170.3</v>
      </c>
      <c r="GO135">
        <v>31582.1</v>
      </c>
      <c r="GP135">
        <v>46608.9</v>
      </c>
      <c r="GQ135">
        <v>37841.9</v>
      </c>
      <c r="GR135">
        <v>1.85802</v>
      </c>
      <c r="GS135">
        <v>1.8756</v>
      </c>
      <c r="GT135">
        <v>0.0847876</v>
      </c>
      <c r="GU135">
        <v>0</v>
      </c>
      <c r="GV135">
        <v>28.6289</v>
      </c>
      <c r="GW135">
        <v>999.9</v>
      </c>
      <c r="GX135">
        <v>51.4</v>
      </c>
      <c r="GY135">
        <v>31.1</v>
      </c>
      <c r="GZ135">
        <v>25.7484</v>
      </c>
      <c r="HA135">
        <v>61.3937</v>
      </c>
      <c r="HB135">
        <v>18.9022</v>
      </c>
      <c r="HC135">
        <v>1</v>
      </c>
      <c r="HD135">
        <v>0.116136</v>
      </c>
      <c r="HE135">
        <v>-1.15908</v>
      </c>
      <c r="HF135">
        <v>20.2956</v>
      </c>
      <c r="HG135">
        <v>5.22178</v>
      </c>
      <c r="HH135">
        <v>11.98</v>
      </c>
      <c r="HI135">
        <v>4.96545</v>
      </c>
      <c r="HJ135">
        <v>3.276</v>
      </c>
      <c r="HK135">
        <v>9999</v>
      </c>
      <c r="HL135">
        <v>9999</v>
      </c>
      <c r="HM135">
        <v>9999</v>
      </c>
      <c r="HN135">
        <v>8.5</v>
      </c>
      <c r="HO135">
        <v>1.86392</v>
      </c>
      <c r="HP135">
        <v>1.86005</v>
      </c>
      <c r="HQ135">
        <v>1.85837</v>
      </c>
      <c r="HR135">
        <v>1.85974</v>
      </c>
      <c r="HS135">
        <v>1.85987</v>
      </c>
      <c r="HT135">
        <v>1.85837</v>
      </c>
      <c r="HU135">
        <v>1.85744</v>
      </c>
      <c r="HV135">
        <v>1.85235</v>
      </c>
      <c r="HW135">
        <v>0</v>
      </c>
      <c r="HX135">
        <v>0</v>
      </c>
      <c r="HY135">
        <v>0</v>
      </c>
      <c r="HZ135">
        <v>0</v>
      </c>
      <c r="IA135" t="s">
        <v>426</v>
      </c>
      <c r="IB135" t="s">
        <v>427</v>
      </c>
      <c r="IC135" t="s">
        <v>428</v>
      </c>
      <c r="ID135" t="s">
        <v>428</v>
      </c>
      <c r="IE135" t="s">
        <v>428</v>
      </c>
      <c r="IF135" t="s">
        <v>428</v>
      </c>
      <c r="IG135">
        <v>0</v>
      </c>
      <c r="IH135">
        <v>100</v>
      </c>
      <c r="II135">
        <v>100</v>
      </c>
      <c r="IJ135">
        <v>-1.32</v>
      </c>
      <c r="IK135">
        <v>0.313</v>
      </c>
      <c r="IL135">
        <v>-1.085747647868322</v>
      </c>
      <c r="IM135">
        <v>-0.001141660950335919</v>
      </c>
      <c r="IN135">
        <v>1.556549255047457E-06</v>
      </c>
      <c r="IO135">
        <v>-3.845636065895205E-10</v>
      </c>
      <c r="IP135">
        <v>0.01562767363184709</v>
      </c>
      <c r="IQ135">
        <v>0.001629169780553792</v>
      </c>
      <c r="IR135">
        <v>0.0005448488767950686</v>
      </c>
      <c r="IS135">
        <v>-2.599574200195059E-06</v>
      </c>
      <c r="IT135">
        <v>2</v>
      </c>
      <c r="IU135">
        <v>2011</v>
      </c>
      <c r="IV135">
        <v>1</v>
      </c>
      <c r="IW135">
        <v>26</v>
      </c>
      <c r="IX135">
        <v>197477.8</v>
      </c>
      <c r="IY135">
        <v>197478</v>
      </c>
      <c r="IZ135">
        <v>1.14502</v>
      </c>
      <c r="JA135">
        <v>2.63672</v>
      </c>
      <c r="JB135">
        <v>1.49658</v>
      </c>
      <c r="JC135">
        <v>2.35107</v>
      </c>
      <c r="JD135">
        <v>1.54907</v>
      </c>
      <c r="JE135">
        <v>2.3584</v>
      </c>
      <c r="JF135">
        <v>36.105</v>
      </c>
      <c r="JG135">
        <v>24.2013</v>
      </c>
      <c r="JH135">
        <v>18</v>
      </c>
      <c r="JI135">
        <v>474.764</v>
      </c>
      <c r="JJ135">
        <v>500.125</v>
      </c>
      <c r="JK135">
        <v>30.2624</v>
      </c>
      <c r="JL135">
        <v>28.7757</v>
      </c>
      <c r="JM135">
        <v>30.0002</v>
      </c>
      <c r="JN135">
        <v>28.9634</v>
      </c>
      <c r="JO135">
        <v>28.9518</v>
      </c>
      <c r="JP135">
        <v>23.0193</v>
      </c>
      <c r="JQ135">
        <v>13.0116</v>
      </c>
      <c r="JR135">
        <v>100</v>
      </c>
      <c r="JS135">
        <v>30.2538</v>
      </c>
      <c r="JT135">
        <v>420</v>
      </c>
      <c r="JU135">
        <v>23.1276</v>
      </c>
      <c r="JV135">
        <v>101.907</v>
      </c>
      <c r="JW135">
        <v>91.2787</v>
      </c>
    </row>
    <row r="136" spans="1:283">
      <c r="A136">
        <v>118</v>
      </c>
      <c r="B136">
        <v>1758838276.1</v>
      </c>
      <c r="C136">
        <v>1442.5</v>
      </c>
      <c r="D136" t="s">
        <v>667</v>
      </c>
      <c r="E136" t="s">
        <v>668</v>
      </c>
      <c r="F136">
        <v>5</v>
      </c>
      <c r="G136" t="s">
        <v>614</v>
      </c>
      <c r="H136">
        <v>1758838273.1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1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422</v>
      </c>
      <c r="AL136" t="s">
        <v>422</v>
      </c>
      <c r="AM136">
        <v>0</v>
      </c>
      <c r="AN136">
        <v>0</v>
      </c>
      <c r="AO136">
        <f>1-AM136/AN136</f>
        <v>0</v>
      </c>
      <c r="AP136">
        <v>0</v>
      </c>
      <c r="AQ136" t="s">
        <v>422</v>
      </c>
      <c r="AR136" t="s">
        <v>422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3.21</v>
      </c>
      <c r="CZ136">
        <v>0.5</v>
      </c>
      <c r="DA136" t="s">
        <v>423</v>
      </c>
      <c r="DB136">
        <v>2</v>
      </c>
      <c r="DC136">
        <v>1758838273.1</v>
      </c>
      <c r="DD136">
        <v>422.2386666666667</v>
      </c>
      <c r="DE136">
        <v>419.994</v>
      </c>
      <c r="DF136">
        <v>23.45941111111111</v>
      </c>
      <c r="DG136">
        <v>23.18133333333334</v>
      </c>
      <c r="DH136">
        <v>423.558</v>
      </c>
      <c r="DI136">
        <v>23.1464</v>
      </c>
      <c r="DJ136">
        <v>500.0652222222222</v>
      </c>
      <c r="DK136">
        <v>90.57566666666666</v>
      </c>
      <c r="DL136">
        <v>0.06680572222222221</v>
      </c>
      <c r="DM136">
        <v>29.96052222222222</v>
      </c>
      <c r="DN136">
        <v>30.00953333333333</v>
      </c>
      <c r="DO136">
        <v>999.9000000000001</v>
      </c>
      <c r="DP136">
        <v>0</v>
      </c>
      <c r="DQ136">
        <v>0</v>
      </c>
      <c r="DR136">
        <v>10007.85</v>
      </c>
      <c r="DS136">
        <v>0</v>
      </c>
      <c r="DT136">
        <v>3.2482</v>
      </c>
      <c r="DU136">
        <v>2.244476666666667</v>
      </c>
      <c r="DV136">
        <v>432.382</v>
      </c>
      <c r="DW136">
        <v>429.9611111111111</v>
      </c>
      <c r="DX136">
        <v>0.2780561111111111</v>
      </c>
      <c r="DY136">
        <v>419.994</v>
      </c>
      <c r="DZ136">
        <v>23.18133333333334</v>
      </c>
      <c r="EA136">
        <v>2.124851111111111</v>
      </c>
      <c r="EB136">
        <v>2.099666666666666</v>
      </c>
      <c r="EC136">
        <v>18.4067</v>
      </c>
      <c r="ED136">
        <v>18.21666666666667</v>
      </c>
      <c r="EE136">
        <v>0.00500078</v>
      </c>
      <c r="EF136">
        <v>0</v>
      </c>
      <c r="EG136">
        <v>0</v>
      </c>
      <c r="EH136">
        <v>0</v>
      </c>
      <c r="EI136">
        <v>311.4</v>
      </c>
      <c r="EJ136">
        <v>0.00500078</v>
      </c>
      <c r="EK136">
        <v>-15.16666666666667</v>
      </c>
      <c r="EL136">
        <v>-0.5555555555555556</v>
      </c>
      <c r="EM136">
        <v>35.79166666666666</v>
      </c>
      <c r="EN136">
        <v>41.10388888888888</v>
      </c>
      <c r="EO136">
        <v>37.91644444444444</v>
      </c>
      <c r="EP136">
        <v>41.74288888888889</v>
      </c>
      <c r="EQ136">
        <v>38.30533333333334</v>
      </c>
      <c r="ER136">
        <v>0</v>
      </c>
      <c r="ES136">
        <v>0</v>
      </c>
      <c r="ET136">
        <v>0</v>
      </c>
      <c r="EU136">
        <v>1758838271.7</v>
      </c>
      <c r="EV136">
        <v>0</v>
      </c>
      <c r="EW136">
        <v>311.916</v>
      </c>
      <c r="EX136">
        <v>-21.8307688236228</v>
      </c>
      <c r="EY136">
        <v>18.03846158431126</v>
      </c>
      <c r="EZ136">
        <v>-14.98</v>
      </c>
      <c r="FA136">
        <v>15</v>
      </c>
      <c r="FB136">
        <v>0</v>
      </c>
      <c r="FC136" t="s">
        <v>424</v>
      </c>
      <c r="FD136">
        <v>1746989605.5</v>
      </c>
      <c r="FE136">
        <v>1746989593.5</v>
      </c>
      <c r="FF136">
        <v>0</v>
      </c>
      <c r="FG136">
        <v>-0.274</v>
      </c>
      <c r="FH136">
        <v>-0.002</v>
      </c>
      <c r="FI136">
        <v>2.549</v>
      </c>
      <c r="FJ136">
        <v>0.129</v>
      </c>
      <c r="FK136">
        <v>420</v>
      </c>
      <c r="FL136">
        <v>17</v>
      </c>
      <c r="FM136">
        <v>0.02</v>
      </c>
      <c r="FN136">
        <v>0.04</v>
      </c>
      <c r="FO136">
        <v>2.2416185</v>
      </c>
      <c r="FP136">
        <v>-0.01547819887430629</v>
      </c>
      <c r="FQ136">
        <v>0.04010144882357741</v>
      </c>
      <c r="FR136">
        <v>1</v>
      </c>
      <c r="FS136">
        <v>310.7823529411764</v>
      </c>
      <c r="FT136">
        <v>4.910619151991313</v>
      </c>
      <c r="FU136">
        <v>7.017141641481165</v>
      </c>
      <c r="FV136">
        <v>0</v>
      </c>
      <c r="FW136">
        <v>0.269780375</v>
      </c>
      <c r="FX136">
        <v>0.08056679549718494</v>
      </c>
      <c r="FY136">
        <v>0.008329641521960893</v>
      </c>
      <c r="FZ136">
        <v>1</v>
      </c>
      <c r="GA136">
        <v>2</v>
      </c>
      <c r="GB136">
        <v>3</v>
      </c>
      <c r="GC136" t="s">
        <v>435</v>
      </c>
      <c r="GD136">
        <v>3.10299</v>
      </c>
      <c r="GE136">
        <v>2.72489</v>
      </c>
      <c r="GF136">
        <v>0.0886676</v>
      </c>
      <c r="GG136">
        <v>0.0881383</v>
      </c>
      <c r="GH136">
        <v>0.106214</v>
      </c>
      <c r="GI136">
        <v>0.106761</v>
      </c>
      <c r="GJ136">
        <v>23811.2</v>
      </c>
      <c r="GK136">
        <v>21620.1</v>
      </c>
      <c r="GL136">
        <v>26691.3</v>
      </c>
      <c r="GM136">
        <v>23930.9</v>
      </c>
      <c r="GN136">
        <v>38170.1</v>
      </c>
      <c r="GO136">
        <v>31582</v>
      </c>
      <c r="GP136">
        <v>46608.9</v>
      </c>
      <c r="GQ136">
        <v>37841.9</v>
      </c>
      <c r="GR136">
        <v>1.85805</v>
      </c>
      <c r="GS136">
        <v>1.87577</v>
      </c>
      <c r="GT136">
        <v>0.0846758</v>
      </c>
      <c r="GU136">
        <v>0</v>
      </c>
      <c r="GV136">
        <v>28.6289</v>
      </c>
      <c r="GW136">
        <v>999.9</v>
      </c>
      <c r="GX136">
        <v>51.4</v>
      </c>
      <c r="GY136">
        <v>31.1</v>
      </c>
      <c r="GZ136">
        <v>25.7473</v>
      </c>
      <c r="HA136">
        <v>61.1937</v>
      </c>
      <c r="HB136">
        <v>19.0064</v>
      </c>
      <c r="HC136">
        <v>1</v>
      </c>
      <c r="HD136">
        <v>0.116143</v>
      </c>
      <c r="HE136">
        <v>-1.14367</v>
      </c>
      <c r="HF136">
        <v>20.2957</v>
      </c>
      <c r="HG136">
        <v>5.22208</v>
      </c>
      <c r="HH136">
        <v>11.98</v>
      </c>
      <c r="HI136">
        <v>4.96555</v>
      </c>
      <c r="HJ136">
        <v>3.27598</v>
      </c>
      <c r="HK136">
        <v>9999</v>
      </c>
      <c r="HL136">
        <v>9999</v>
      </c>
      <c r="HM136">
        <v>9999</v>
      </c>
      <c r="HN136">
        <v>8.5</v>
      </c>
      <c r="HO136">
        <v>1.86391</v>
      </c>
      <c r="HP136">
        <v>1.86005</v>
      </c>
      <c r="HQ136">
        <v>1.85837</v>
      </c>
      <c r="HR136">
        <v>1.85974</v>
      </c>
      <c r="HS136">
        <v>1.85988</v>
      </c>
      <c r="HT136">
        <v>1.85837</v>
      </c>
      <c r="HU136">
        <v>1.85743</v>
      </c>
      <c r="HV136">
        <v>1.85236</v>
      </c>
      <c r="HW136">
        <v>0</v>
      </c>
      <c r="HX136">
        <v>0</v>
      </c>
      <c r="HY136">
        <v>0</v>
      </c>
      <c r="HZ136">
        <v>0</v>
      </c>
      <c r="IA136" t="s">
        <v>426</v>
      </c>
      <c r="IB136" t="s">
        <v>427</v>
      </c>
      <c r="IC136" t="s">
        <v>428</v>
      </c>
      <c r="ID136" t="s">
        <v>428</v>
      </c>
      <c r="IE136" t="s">
        <v>428</v>
      </c>
      <c r="IF136" t="s">
        <v>428</v>
      </c>
      <c r="IG136">
        <v>0</v>
      </c>
      <c r="IH136">
        <v>100</v>
      </c>
      <c r="II136">
        <v>100</v>
      </c>
      <c r="IJ136">
        <v>-1.319</v>
      </c>
      <c r="IK136">
        <v>0.313</v>
      </c>
      <c r="IL136">
        <v>-1.085747647868322</v>
      </c>
      <c r="IM136">
        <v>-0.001141660950335919</v>
      </c>
      <c r="IN136">
        <v>1.556549255047457E-06</v>
      </c>
      <c r="IO136">
        <v>-3.845636065895205E-10</v>
      </c>
      <c r="IP136">
        <v>0.01562767363184709</v>
      </c>
      <c r="IQ136">
        <v>0.001629169780553792</v>
      </c>
      <c r="IR136">
        <v>0.0005448488767950686</v>
      </c>
      <c r="IS136">
        <v>-2.599574200195059E-06</v>
      </c>
      <c r="IT136">
        <v>2</v>
      </c>
      <c r="IU136">
        <v>2011</v>
      </c>
      <c r="IV136">
        <v>1</v>
      </c>
      <c r="IW136">
        <v>26</v>
      </c>
      <c r="IX136">
        <v>197477.8</v>
      </c>
      <c r="IY136">
        <v>197478</v>
      </c>
      <c r="IZ136">
        <v>1.14502</v>
      </c>
      <c r="JA136">
        <v>2.62573</v>
      </c>
      <c r="JB136">
        <v>1.49658</v>
      </c>
      <c r="JC136">
        <v>2.35107</v>
      </c>
      <c r="JD136">
        <v>1.54907</v>
      </c>
      <c r="JE136">
        <v>2.44385</v>
      </c>
      <c r="JF136">
        <v>36.105</v>
      </c>
      <c r="JG136">
        <v>24.2013</v>
      </c>
      <c r="JH136">
        <v>18</v>
      </c>
      <c r="JI136">
        <v>474.778</v>
      </c>
      <c r="JJ136">
        <v>500.242</v>
      </c>
      <c r="JK136">
        <v>30.2585</v>
      </c>
      <c r="JL136">
        <v>28.7763</v>
      </c>
      <c r="JM136">
        <v>30.0002</v>
      </c>
      <c r="JN136">
        <v>28.9634</v>
      </c>
      <c r="JO136">
        <v>28.9518</v>
      </c>
      <c r="JP136">
        <v>23.0226</v>
      </c>
      <c r="JQ136">
        <v>13.0116</v>
      </c>
      <c r="JR136">
        <v>100</v>
      </c>
      <c r="JS136">
        <v>30.2538</v>
      </c>
      <c r="JT136">
        <v>420</v>
      </c>
      <c r="JU136">
        <v>23.1235</v>
      </c>
      <c r="JV136">
        <v>101.907</v>
      </c>
      <c r="JW136">
        <v>91.2786</v>
      </c>
    </row>
    <row r="137" spans="1:283">
      <c r="A137">
        <v>119</v>
      </c>
      <c r="B137">
        <v>1758838278.1</v>
      </c>
      <c r="C137">
        <v>1444.5</v>
      </c>
      <c r="D137" t="s">
        <v>669</v>
      </c>
      <c r="E137" t="s">
        <v>670</v>
      </c>
      <c r="F137">
        <v>5</v>
      </c>
      <c r="G137" t="s">
        <v>614</v>
      </c>
      <c r="H137">
        <v>1758838275.1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1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422</v>
      </c>
      <c r="AL137" t="s">
        <v>422</v>
      </c>
      <c r="AM137">
        <v>0</v>
      </c>
      <c r="AN137">
        <v>0</v>
      </c>
      <c r="AO137">
        <f>1-AM137/AN137</f>
        <v>0</v>
      </c>
      <c r="AP137">
        <v>0</v>
      </c>
      <c r="AQ137" t="s">
        <v>422</v>
      </c>
      <c r="AR137" t="s">
        <v>422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3.21</v>
      </c>
      <c r="CZ137">
        <v>0.5</v>
      </c>
      <c r="DA137" t="s">
        <v>423</v>
      </c>
      <c r="DB137">
        <v>2</v>
      </c>
      <c r="DC137">
        <v>1758838275.1</v>
      </c>
      <c r="DD137">
        <v>422.2431111111111</v>
      </c>
      <c r="DE137">
        <v>419.9495555555555</v>
      </c>
      <c r="DF137">
        <v>23.46015555555556</v>
      </c>
      <c r="DG137">
        <v>23.18053333333333</v>
      </c>
      <c r="DH137">
        <v>423.5624444444445</v>
      </c>
      <c r="DI137">
        <v>23.14714444444444</v>
      </c>
      <c r="DJ137">
        <v>500.0240000000001</v>
      </c>
      <c r="DK137">
        <v>90.57586666666668</v>
      </c>
      <c r="DL137">
        <v>0.06685054444444444</v>
      </c>
      <c r="DM137">
        <v>29.96163333333333</v>
      </c>
      <c r="DN137">
        <v>30.00815555555555</v>
      </c>
      <c r="DO137">
        <v>999.9000000000001</v>
      </c>
      <c r="DP137">
        <v>0</v>
      </c>
      <c r="DQ137">
        <v>0</v>
      </c>
      <c r="DR137">
        <v>9999.030000000002</v>
      </c>
      <c r="DS137">
        <v>0</v>
      </c>
      <c r="DT137">
        <v>3.247694444444444</v>
      </c>
      <c r="DU137">
        <v>2.293284444444445</v>
      </c>
      <c r="DV137">
        <v>432.3868888888889</v>
      </c>
      <c r="DW137">
        <v>429.9153333333334</v>
      </c>
      <c r="DX137">
        <v>0.2796193333333333</v>
      </c>
      <c r="DY137">
        <v>419.9495555555555</v>
      </c>
      <c r="DZ137">
        <v>23.18053333333333</v>
      </c>
      <c r="EA137">
        <v>2.124924444444444</v>
      </c>
      <c r="EB137">
        <v>2.0996</v>
      </c>
      <c r="EC137">
        <v>18.40725555555555</v>
      </c>
      <c r="ED137">
        <v>18.21615555555556</v>
      </c>
      <c r="EE137">
        <v>0.00500078</v>
      </c>
      <c r="EF137">
        <v>0</v>
      </c>
      <c r="EG137">
        <v>0</v>
      </c>
      <c r="EH137">
        <v>0</v>
      </c>
      <c r="EI137">
        <v>310.3333333333333</v>
      </c>
      <c r="EJ137">
        <v>0.00500078</v>
      </c>
      <c r="EK137">
        <v>-13.56666666666667</v>
      </c>
      <c r="EL137">
        <v>-0.388888888888889</v>
      </c>
      <c r="EM137">
        <v>35.76388888888889</v>
      </c>
      <c r="EN137">
        <v>41.12477777777778</v>
      </c>
      <c r="EO137">
        <v>37.972</v>
      </c>
      <c r="EP137">
        <v>41.75677777777778</v>
      </c>
      <c r="EQ137">
        <v>38.38866666666667</v>
      </c>
      <c r="ER137">
        <v>0</v>
      </c>
      <c r="ES137">
        <v>0</v>
      </c>
      <c r="ET137">
        <v>0</v>
      </c>
      <c r="EU137">
        <v>1758838273.5</v>
      </c>
      <c r="EV137">
        <v>0</v>
      </c>
      <c r="EW137">
        <v>310.8730769230769</v>
      </c>
      <c r="EX137">
        <v>-5.275213373961969</v>
      </c>
      <c r="EY137">
        <v>17.11111111624321</v>
      </c>
      <c r="EZ137">
        <v>-14.47307692307692</v>
      </c>
      <c r="FA137">
        <v>15</v>
      </c>
      <c r="FB137">
        <v>0</v>
      </c>
      <c r="FC137" t="s">
        <v>424</v>
      </c>
      <c r="FD137">
        <v>1746989605.5</v>
      </c>
      <c r="FE137">
        <v>1746989593.5</v>
      </c>
      <c r="FF137">
        <v>0</v>
      </c>
      <c r="FG137">
        <v>-0.274</v>
      </c>
      <c r="FH137">
        <v>-0.002</v>
      </c>
      <c r="FI137">
        <v>2.549</v>
      </c>
      <c r="FJ137">
        <v>0.129</v>
      </c>
      <c r="FK137">
        <v>420</v>
      </c>
      <c r="FL137">
        <v>17</v>
      </c>
      <c r="FM137">
        <v>0.02</v>
      </c>
      <c r="FN137">
        <v>0.04</v>
      </c>
      <c r="FO137">
        <v>2.247494634146341</v>
      </c>
      <c r="FP137">
        <v>0.1859485714285724</v>
      </c>
      <c r="FQ137">
        <v>0.04595608158472877</v>
      </c>
      <c r="FR137">
        <v>1</v>
      </c>
      <c r="FS137">
        <v>310.6941176470588</v>
      </c>
      <c r="FT137">
        <v>6.010695409112919</v>
      </c>
      <c r="FU137">
        <v>7.160058378683734</v>
      </c>
      <c r="FV137">
        <v>0</v>
      </c>
      <c r="FW137">
        <v>0.2728475609756097</v>
      </c>
      <c r="FX137">
        <v>0.05947858536585365</v>
      </c>
      <c r="FY137">
        <v>0.006150098686690975</v>
      </c>
      <c r="FZ137">
        <v>1</v>
      </c>
      <c r="GA137">
        <v>2</v>
      </c>
      <c r="GB137">
        <v>3</v>
      </c>
      <c r="GC137" t="s">
        <v>435</v>
      </c>
      <c r="GD137">
        <v>3.10285</v>
      </c>
      <c r="GE137">
        <v>2.72485</v>
      </c>
      <c r="GF137">
        <v>0.0886632</v>
      </c>
      <c r="GG137">
        <v>0.0881333</v>
      </c>
      <c r="GH137">
        <v>0.106216</v>
      </c>
      <c r="GI137">
        <v>0.106757</v>
      </c>
      <c r="GJ137">
        <v>23811.3</v>
      </c>
      <c r="GK137">
        <v>21620.2</v>
      </c>
      <c r="GL137">
        <v>26691.3</v>
      </c>
      <c r="GM137">
        <v>23930.9</v>
      </c>
      <c r="GN137">
        <v>38170.2</v>
      </c>
      <c r="GO137">
        <v>31582</v>
      </c>
      <c r="GP137">
        <v>46609</v>
      </c>
      <c r="GQ137">
        <v>37841.7</v>
      </c>
      <c r="GR137">
        <v>1.8578</v>
      </c>
      <c r="GS137">
        <v>1.8759</v>
      </c>
      <c r="GT137">
        <v>0.08482489999999999</v>
      </c>
      <c r="GU137">
        <v>0</v>
      </c>
      <c r="GV137">
        <v>28.6294</v>
      </c>
      <c r="GW137">
        <v>999.9</v>
      </c>
      <c r="GX137">
        <v>51.4</v>
      </c>
      <c r="GY137">
        <v>31.1</v>
      </c>
      <c r="GZ137">
        <v>25.7479</v>
      </c>
      <c r="HA137">
        <v>61.3837</v>
      </c>
      <c r="HB137">
        <v>19.1466</v>
      </c>
      <c r="HC137">
        <v>1</v>
      </c>
      <c r="HD137">
        <v>0.11624</v>
      </c>
      <c r="HE137">
        <v>-1.1496</v>
      </c>
      <c r="HF137">
        <v>20.2957</v>
      </c>
      <c r="HG137">
        <v>5.22238</v>
      </c>
      <c r="HH137">
        <v>11.98</v>
      </c>
      <c r="HI137">
        <v>4.96555</v>
      </c>
      <c r="HJ137">
        <v>3.27595</v>
      </c>
      <c r="HK137">
        <v>9999</v>
      </c>
      <c r="HL137">
        <v>9999</v>
      </c>
      <c r="HM137">
        <v>9999</v>
      </c>
      <c r="HN137">
        <v>8.5</v>
      </c>
      <c r="HO137">
        <v>1.86392</v>
      </c>
      <c r="HP137">
        <v>1.86005</v>
      </c>
      <c r="HQ137">
        <v>1.85837</v>
      </c>
      <c r="HR137">
        <v>1.85974</v>
      </c>
      <c r="HS137">
        <v>1.85988</v>
      </c>
      <c r="HT137">
        <v>1.85837</v>
      </c>
      <c r="HU137">
        <v>1.85743</v>
      </c>
      <c r="HV137">
        <v>1.85238</v>
      </c>
      <c r="HW137">
        <v>0</v>
      </c>
      <c r="HX137">
        <v>0</v>
      </c>
      <c r="HY137">
        <v>0</v>
      </c>
      <c r="HZ137">
        <v>0</v>
      </c>
      <c r="IA137" t="s">
        <v>426</v>
      </c>
      <c r="IB137" t="s">
        <v>427</v>
      </c>
      <c r="IC137" t="s">
        <v>428</v>
      </c>
      <c r="ID137" t="s">
        <v>428</v>
      </c>
      <c r="IE137" t="s">
        <v>428</v>
      </c>
      <c r="IF137" t="s">
        <v>428</v>
      </c>
      <c r="IG137">
        <v>0</v>
      </c>
      <c r="IH137">
        <v>100</v>
      </c>
      <c r="II137">
        <v>100</v>
      </c>
      <c r="IJ137">
        <v>-1.319</v>
      </c>
      <c r="IK137">
        <v>0.313</v>
      </c>
      <c r="IL137">
        <v>-1.085747647868322</v>
      </c>
      <c r="IM137">
        <v>-0.001141660950335919</v>
      </c>
      <c r="IN137">
        <v>1.556549255047457E-06</v>
      </c>
      <c r="IO137">
        <v>-3.845636065895205E-10</v>
      </c>
      <c r="IP137">
        <v>0.01562767363184709</v>
      </c>
      <c r="IQ137">
        <v>0.001629169780553792</v>
      </c>
      <c r="IR137">
        <v>0.0005448488767950686</v>
      </c>
      <c r="IS137">
        <v>-2.599574200195059E-06</v>
      </c>
      <c r="IT137">
        <v>2</v>
      </c>
      <c r="IU137">
        <v>2011</v>
      </c>
      <c r="IV137">
        <v>1</v>
      </c>
      <c r="IW137">
        <v>26</v>
      </c>
      <c r="IX137">
        <v>197477.9</v>
      </c>
      <c r="IY137">
        <v>197478.1</v>
      </c>
      <c r="IZ137">
        <v>1.14502</v>
      </c>
      <c r="JA137">
        <v>2.63062</v>
      </c>
      <c r="JB137">
        <v>1.49658</v>
      </c>
      <c r="JC137">
        <v>2.35229</v>
      </c>
      <c r="JD137">
        <v>1.54907</v>
      </c>
      <c r="JE137">
        <v>2.48535</v>
      </c>
      <c r="JF137">
        <v>36.105</v>
      </c>
      <c r="JG137">
        <v>24.2013</v>
      </c>
      <c r="JH137">
        <v>18</v>
      </c>
      <c r="JI137">
        <v>474.635</v>
      </c>
      <c r="JJ137">
        <v>500.326</v>
      </c>
      <c r="JK137">
        <v>30.254</v>
      </c>
      <c r="JL137">
        <v>28.7763</v>
      </c>
      <c r="JM137">
        <v>30.0003</v>
      </c>
      <c r="JN137">
        <v>28.9634</v>
      </c>
      <c r="JO137">
        <v>28.9518</v>
      </c>
      <c r="JP137">
        <v>23.0232</v>
      </c>
      <c r="JQ137">
        <v>13.0116</v>
      </c>
      <c r="JR137">
        <v>100</v>
      </c>
      <c r="JS137">
        <v>30.2456</v>
      </c>
      <c r="JT137">
        <v>420</v>
      </c>
      <c r="JU137">
        <v>23.12</v>
      </c>
      <c r="JV137">
        <v>101.907</v>
      </c>
      <c r="JW137">
        <v>91.2784</v>
      </c>
    </row>
    <row r="138" spans="1:283">
      <c r="A138">
        <v>120</v>
      </c>
      <c r="B138">
        <v>1758838280.1</v>
      </c>
      <c r="C138">
        <v>1446.5</v>
      </c>
      <c r="D138" t="s">
        <v>671</v>
      </c>
      <c r="E138" t="s">
        <v>672</v>
      </c>
      <c r="F138">
        <v>5</v>
      </c>
      <c r="G138" t="s">
        <v>614</v>
      </c>
      <c r="H138">
        <v>1758838277.1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1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422</v>
      </c>
      <c r="AL138" t="s">
        <v>422</v>
      </c>
      <c r="AM138">
        <v>0</v>
      </c>
      <c r="AN138">
        <v>0</v>
      </c>
      <c r="AO138">
        <f>1-AM138/AN138</f>
        <v>0</v>
      </c>
      <c r="AP138">
        <v>0</v>
      </c>
      <c r="AQ138" t="s">
        <v>422</v>
      </c>
      <c r="AR138" t="s">
        <v>422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3.21</v>
      </c>
      <c r="CZ138">
        <v>0.5</v>
      </c>
      <c r="DA138" t="s">
        <v>423</v>
      </c>
      <c r="DB138">
        <v>2</v>
      </c>
      <c r="DC138">
        <v>1758838277.1</v>
      </c>
      <c r="DD138">
        <v>422.243</v>
      </c>
      <c r="DE138">
        <v>419.9406666666666</v>
      </c>
      <c r="DF138">
        <v>23.46045555555555</v>
      </c>
      <c r="DG138">
        <v>23.17971111111111</v>
      </c>
      <c r="DH138">
        <v>423.5624444444445</v>
      </c>
      <c r="DI138">
        <v>23.14744444444445</v>
      </c>
      <c r="DJ138">
        <v>499.9841111111111</v>
      </c>
      <c r="DK138">
        <v>90.57634444444446</v>
      </c>
      <c r="DL138">
        <v>0.06687855555555557</v>
      </c>
      <c r="DM138">
        <v>29.96135555555556</v>
      </c>
      <c r="DN138">
        <v>30.0105</v>
      </c>
      <c r="DO138">
        <v>999.9000000000001</v>
      </c>
      <c r="DP138">
        <v>0</v>
      </c>
      <c r="DQ138">
        <v>0</v>
      </c>
      <c r="DR138">
        <v>9993.402222222221</v>
      </c>
      <c r="DS138">
        <v>0</v>
      </c>
      <c r="DT138">
        <v>3.242634444444445</v>
      </c>
      <c r="DU138">
        <v>2.302255555555555</v>
      </c>
      <c r="DV138">
        <v>432.3869999999999</v>
      </c>
      <c r="DW138">
        <v>429.9058888888889</v>
      </c>
      <c r="DX138">
        <v>0.280751</v>
      </c>
      <c r="DY138">
        <v>419.9406666666666</v>
      </c>
      <c r="DZ138">
        <v>23.17971111111111</v>
      </c>
      <c r="EA138">
        <v>2.124964444444444</v>
      </c>
      <c r="EB138">
        <v>2.099536666666667</v>
      </c>
      <c r="EC138">
        <v>18.40754444444445</v>
      </c>
      <c r="ED138">
        <v>18.21566666666667</v>
      </c>
      <c r="EE138">
        <v>0.00500078</v>
      </c>
      <c r="EF138">
        <v>0</v>
      </c>
      <c r="EG138">
        <v>0</v>
      </c>
      <c r="EH138">
        <v>0</v>
      </c>
      <c r="EI138">
        <v>309.5666666666667</v>
      </c>
      <c r="EJ138">
        <v>0.00500078</v>
      </c>
      <c r="EK138">
        <v>-16.33333333333333</v>
      </c>
      <c r="EL138">
        <v>-0.6888888888888889</v>
      </c>
      <c r="EM138">
        <v>35.78455555555556</v>
      </c>
      <c r="EN138">
        <v>41.15266666666667</v>
      </c>
      <c r="EO138">
        <v>37.97900000000001</v>
      </c>
      <c r="EP138">
        <v>41.77077777777778</v>
      </c>
      <c r="EQ138">
        <v>38.36077777777778</v>
      </c>
      <c r="ER138">
        <v>0</v>
      </c>
      <c r="ES138">
        <v>0</v>
      </c>
      <c r="ET138">
        <v>0</v>
      </c>
      <c r="EU138">
        <v>1758838275.3</v>
      </c>
      <c r="EV138">
        <v>0</v>
      </c>
      <c r="EW138">
        <v>309.456</v>
      </c>
      <c r="EX138">
        <v>-34.53076893284011</v>
      </c>
      <c r="EY138">
        <v>17.16153843024307</v>
      </c>
      <c r="EZ138">
        <v>-14.16</v>
      </c>
      <c r="FA138">
        <v>15</v>
      </c>
      <c r="FB138">
        <v>0</v>
      </c>
      <c r="FC138" t="s">
        <v>424</v>
      </c>
      <c r="FD138">
        <v>1746989605.5</v>
      </c>
      <c r="FE138">
        <v>1746989593.5</v>
      </c>
      <c r="FF138">
        <v>0</v>
      </c>
      <c r="FG138">
        <v>-0.274</v>
      </c>
      <c r="FH138">
        <v>-0.002</v>
      </c>
      <c r="FI138">
        <v>2.549</v>
      </c>
      <c r="FJ138">
        <v>0.129</v>
      </c>
      <c r="FK138">
        <v>420</v>
      </c>
      <c r="FL138">
        <v>17</v>
      </c>
      <c r="FM138">
        <v>0.02</v>
      </c>
      <c r="FN138">
        <v>0.04</v>
      </c>
      <c r="FO138">
        <v>2.2561105</v>
      </c>
      <c r="FP138">
        <v>0.1831900187617207</v>
      </c>
      <c r="FQ138">
        <v>0.04553564136750462</v>
      </c>
      <c r="FR138">
        <v>1</v>
      </c>
      <c r="FS138">
        <v>310.3147058823529</v>
      </c>
      <c r="FT138">
        <v>-8.475171682410334</v>
      </c>
      <c r="FU138">
        <v>7.262641407064817</v>
      </c>
      <c r="FV138">
        <v>0</v>
      </c>
      <c r="FW138">
        <v>0.27479585</v>
      </c>
      <c r="FX138">
        <v>0.05126629643527116</v>
      </c>
      <c r="FY138">
        <v>0.00511424278632722</v>
      </c>
      <c r="FZ138">
        <v>1</v>
      </c>
      <c r="GA138">
        <v>2</v>
      </c>
      <c r="GB138">
        <v>3</v>
      </c>
      <c r="GC138" t="s">
        <v>435</v>
      </c>
      <c r="GD138">
        <v>3.10284</v>
      </c>
      <c r="GE138">
        <v>2.72506</v>
      </c>
      <c r="GF138">
        <v>0.08865960000000001</v>
      </c>
      <c r="GG138">
        <v>0.0881475</v>
      </c>
      <c r="GH138">
        <v>0.106214</v>
      </c>
      <c r="GI138">
        <v>0.106753</v>
      </c>
      <c r="GJ138">
        <v>23811.4</v>
      </c>
      <c r="GK138">
        <v>21619.9</v>
      </c>
      <c r="GL138">
        <v>26691.3</v>
      </c>
      <c r="GM138">
        <v>23930.9</v>
      </c>
      <c r="GN138">
        <v>38170.1</v>
      </c>
      <c r="GO138">
        <v>31582.1</v>
      </c>
      <c r="GP138">
        <v>46608.8</v>
      </c>
      <c r="GQ138">
        <v>37841.7</v>
      </c>
      <c r="GR138">
        <v>1.8576</v>
      </c>
      <c r="GS138">
        <v>1.87577</v>
      </c>
      <c r="GT138">
        <v>0.0847504</v>
      </c>
      <c r="GU138">
        <v>0</v>
      </c>
      <c r="GV138">
        <v>28.6306</v>
      </c>
      <c r="GW138">
        <v>999.9</v>
      </c>
      <c r="GX138">
        <v>51.4</v>
      </c>
      <c r="GY138">
        <v>31.1</v>
      </c>
      <c r="GZ138">
        <v>25.7471</v>
      </c>
      <c r="HA138">
        <v>61.1537</v>
      </c>
      <c r="HB138">
        <v>19.1747</v>
      </c>
      <c r="HC138">
        <v>1</v>
      </c>
      <c r="HD138">
        <v>0.116326</v>
      </c>
      <c r="HE138">
        <v>-1.14577</v>
      </c>
      <c r="HF138">
        <v>20.2957</v>
      </c>
      <c r="HG138">
        <v>5.22238</v>
      </c>
      <c r="HH138">
        <v>11.98</v>
      </c>
      <c r="HI138">
        <v>4.96555</v>
      </c>
      <c r="HJ138">
        <v>3.27595</v>
      </c>
      <c r="HK138">
        <v>9999</v>
      </c>
      <c r="HL138">
        <v>9999</v>
      </c>
      <c r="HM138">
        <v>9999</v>
      </c>
      <c r="HN138">
        <v>8.5</v>
      </c>
      <c r="HO138">
        <v>1.86392</v>
      </c>
      <c r="HP138">
        <v>1.86005</v>
      </c>
      <c r="HQ138">
        <v>1.85837</v>
      </c>
      <c r="HR138">
        <v>1.85974</v>
      </c>
      <c r="HS138">
        <v>1.85988</v>
      </c>
      <c r="HT138">
        <v>1.85837</v>
      </c>
      <c r="HU138">
        <v>1.85743</v>
      </c>
      <c r="HV138">
        <v>1.85238</v>
      </c>
      <c r="HW138">
        <v>0</v>
      </c>
      <c r="HX138">
        <v>0</v>
      </c>
      <c r="HY138">
        <v>0</v>
      </c>
      <c r="HZ138">
        <v>0</v>
      </c>
      <c r="IA138" t="s">
        <v>426</v>
      </c>
      <c r="IB138" t="s">
        <v>427</v>
      </c>
      <c r="IC138" t="s">
        <v>428</v>
      </c>
      <c r="ID138" t="s">
        <v>428</v>
      </c>
      <c r="IE138" t="s">
        <v>428</v>
      </c>
      <c r="IF138" t="s">
        <v>428</v>
      </c>
      <c r="IG138">
        <v>0</v>
      </c>
      <c r="IH138">
        <v>100</v>
      </c>
      <c r="II138">
        <v>100</v>
      </c>
      <c r="IJ138">
        <v>-1.319</v>
      </c>
      <c r="IK138">
        <v>0.313</v>
      </c>
      <c r="IL138">
        <v>-1.085747647868322</v>
      </c>
      <c r="IM138">
        <v>-0.001141660950335919</v>
      </c>
      <c r="IN138">
        <v>1.556549255047457E-06</v>
      </c>
      <c r="IO138">
        <v>-3.845636065895205E-10</v>
      </c>
      <c r="IP138">
        <v>0.01562767363184709</v>
      </c>
      <c r="IQ138">
        <v>0.001629169780553792</v>
      </c>
      <c r="IR138">
        <v>0.0005448488767950686</v>
      </c>
      <c r="IS138">
        <v>-2.599574200195059E-06</v>
      </c>
      <c r="IT138">
        <v>2</v>
      </c>
      <c r="IU138">
        <v>2011</v>
      </c>
      <c r="IV138">
        <v>1</v>
      </c>
      <c r="IW138">
        <v>26</v>
      </c>
      <c r="IX138">
        <v>197477.9</v>
      </c>
      <c r="IY138">
        <v>197478.1</v>
      </c>
      <c r="IZ138">
        <v>1.14502</v>
      </c>
      <c r="JA138">
        <v>2.6355</v>
      </c>
      <c r="JB138">
        <v>1.49658</v>
      </c>
      <c r="JC138">
        <v>2.35107</v>
      </c>
      <c r="JD138">
        <v>1.54907</v>
      </c>
      <c r="JE138">
        <v>2.46338</v>
      </c>
      <c r="JF138">
        <v>36.105</v>
      </c>
      <c r="JG138">
        <v>24.2013</v>
      </c>
      <c r="JH138">
        <v>18</v>
      </c>
      <c r="JI138">
        <v>474.524</v>
      </c>
      <c r="JJ138">
        <v>500.246</v>
      </c>
      <c r="JK138">
        <v>30.2498</v>
      </c>
      <c r="JL138">
        <v>28.7763</v>
      </c>
      <c r="JM138">
        <v>30.0003</v>
      </c>
      <c r="JN138">
        <v>28.964</v>
      </c>
      <c r="JO138">
        <v>28.9523</v>
      </c>
      <c r="JP138">
        <v>23.02</v>
      </c>
      <c r="JQ138">
        <v>13.0116</v>
      </c>
      <c r="JR138">
        <v>100</v>
      </c>
      <c r="JS138">
        <v>30.2456</v>
      </c>
      <c r="JT138">
        <v>420</v>
      </c>
      <c r="JU138">
        <v>23.1213</v>
      </c>
      <c r="JV138">
        <v>101.906</v>
      </c>
      <c r="JW138">
        <v>91.2783</v>
      </c>
    </row>
    <row r="139" spans="1:283">
      <c r="A139">
        <v>121</v>
      </c>
      <c r="B139">
        <v>1758838554</v>
      </c>
      <c r="C139">
        <v>1720.400000095367</v>
      </c>
      <c r="D139" t="s">
        <v>673</v>
      </c>
      <c r="E139" t="s">
        <v>674</v>
      </c>
      <c r="F139">
        <v>5</v>
      </c>
      <c r="G139" t="s">
        <v>675</v>
      </c>
      <c r="H139">
        <v>1758838551</v>
      </c>
      <c r="I139">
        <f>(J139)/1000</f>
        <v>0</v>
      </c>
      <c r="J139">
        <f>1000*DJ139*AH139*(DF139-DG139)/(100*CY139*(1000-AH139*DF139))</f>
        <v>0</v>
      </c>
      <c r="K139">
        <f>DJ139*AH139*(DE139-DD139*(1000-AH139*DG139)/(1000-AH139*DF139))/(100*CY139)</f>
        <v>0</v>
      </c>
      <c r="L139">
        <f>DD139 - IF(AH139&gt;1, K139*CY139*100.0/(AJ139), 0)</f>
        <v>0</v>
      </c>
      <c r="M139">
        <f>((S139-I139/2)*L139-K139)/(S139+I139/2)</f>
        <v>0</v>
      </c>
      <c r="N139">
        <f>M139*(DK139+DL139)/1000.0</f>
        <v>0</v>
      </c>
      <c r="O139">
        <f>(DD139 - IF(AH139&gt;1, K139*CY139*100.0/(AJ139), 0))*(DK139+DL139)/1000.0</f>
        <v>0</v>
      </c>
      <c r="P139">
        <f>2.0/((1/R139-1/Q139)+SIGN(R139)*SQRT((1/R139-1/Q139)*(1/R139-1/Q139) + 4*CZ139/((CZ139+1)*(CZ139+1))*(2*1/R139*1/Q139-1/Q139*1/Q139)))</f>
        <v>0</v>
      </c>
      <c r="Q139">
        <f>IF(LEFT(DA139,1)&lt;&gt;"0",IF(LEFT(DA139,1)="1",3.0,DB139),$D$5+$E$5*(DR139*DK139/($K$5*1000))+$F$5*(DR139*DK139/($K$5*1000))*MAX(MIN(CY139,$J$5),$I$5)*MAX(MIN(CY139,$J$5),$I$5)+$G$5*MAX(MIN(CY139,$J$5),$I$5)*(DR139*DK139/($K$5*1000))+$H$5*(DR139*DK139/($K$5*1000))*(DR139*DK139/($K$5*1000)))</f>
        <v>0</v>
      </c>
      <c r="R139">
        <f>I139*(1000-(1000*0.61365*exp(17.502*V139/(240.97+V139))/(DK139+DL139)+DF139)/2)/(1000*0.61365*exp(17.502*V139/(240.97+V139))/(DK139+DL139)-DF139)</f>
        <v>0</v>
      </c>
      <c r="S139">
        <f>1/((CZ139+1)/(P139/1.6)+1/(Q139/1.37)) + CZ139/((CZ139+1)/(P139/1.6) + CZ139/(Q139/1.37))</f>
        <v>0</v>
      </c>
      <c r="T139">
        <f>(CU139*CX139)</f>
        <v>0</v>
      </c>
      <c r="U139">
        <f>(DM139+(T139+2*0.95*5.67E-8*(((DM139+$B$9)+273)^4-(DM139+273)^4)-44100*I139)/(1.84*29.3*Q139+8*0.95*5.67E-8*(DM139+273)^3))</f>
        <v>0</v>
      </c>
      <c r="V139">
        <f>($C$9*DN139+$D$9*DO139+$E$9*U139)</f>
        <v>0</v>
      </c>
      <c r="W139">
        <f>0.61365*exp(17.502*V139/(240.97+V139))</f>
        <v>0</v>
      </c>
      <c r="X139">
        <f>(Y139/Z139*100)</f>
        <v>0</v>
      </c>
      <c r="Y139">
        <f>DF139*(DK139+DL139)/1000</f>
        <v>0</v>
      </c>
      <c r="Z139">
        <f>0.61365*exp(17.502*DM139/(240.97+DM139))</f>
        <v>0</v>
      </c>
      <c r="AA139">
        <f>(W139-DF139*(DK139+DL139)/1000)</f>
        <v>0</v>
      </c>
      <c r="AB139">
        <f>(-I139*44100)</f>
        <v>0</v>
      </c>
      <c r="AC139">
        <f>2*29.3*Q139*0.92*(DM139-V139)</f>
        <v>0</v>
      </c>
      <c r="AD139">
        <f>2*0.95*5.67E-8*(((DM139+$B$9)+273)^4-(V139+273)^4)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IF(AF139*$H$15&gt;=AJ139,1.0,(AJ139/(AJ139-AF139*$H$15)))</f>
        <v>0</v>
      </c>
      <c r="AI139">
        <f>(AH139-1)*100</f>
        <v>0</v>
      </c>
      <c r="AJ139">
        <f>MAX(0,($B$15+$C$15*DR139)/(1+$D$15*DR139)*DK139/(DM139+273)*$E$15)</f>
        <v>0</v>
      </c>
      <c r="AK139" t="s">
        <v>422</v>
      </c>
      <c r="AL139" t="s">
        <v>422</v>
      </c>
      <c r="AM139">
        <v>0</v>
      </c>
      <c r="AN139">
        <v>0</v>
      </c>
      <c r="AO139">
        <f>1-AM139/AN139</f>
        <v>0</v>
      </c>
      <c r="AP139">
        <v>0</v>
      </c>
      <c r="AQ139" t="s">
        <v>422</v>
      </c>
      <c r="AR139" t="s">
        <v>422</v>
      </c>
      <c r="AS139">
        <v>0</v>
      </c>
      <c r="AT139">
        <v>0</v>
      </c>
      <c r="AU139">
        <f>1-AS139/AT139</f>
        <v>0</v>
      </c>
      <c r="AV139">
        <v>0.5</v>
      </c>
      <c r="AW139">
        <f>CV139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422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CU139">
        <f>$B$13*DS139+$C$13*DT139+$F$13*EE139*(1-EH139)</f>
        <v>0</v>
      </c>
      <c r="CV139">
        <f>CU139*CW139</f>
        <v>0</v>
      </c>
      <c r="CW139">
        <f>($B$13*$D$11+$C$13*$D$11+$F$13*((ER139+EJ139)/MAX(ER139+EJ139+ES139, 0.1)*$I$11+ES139/MAX(ER139+EJ139+ES139, 0.1)*$J$11))/($B$13+$C$13+$F$13)</f>
        <v>0</v>
      </c>
      <c r="CX139">
        <f>($B$13*$K$11+$C$13*$K$11+$F$13*((ER139+EJ139)/MAX(ER139+EJ139+ES139, 0.1)*$P$11+ES139/MAX(ER139+EJ139+ES139, 0.1)*$Q$11))/($B$13+$C$13+$F$13)</f>
        <v>0</v>
      </c>
      <c r="CY139">
        <v>5</v>
      </c>
      <c r="CZ139">
        <v>0.5</v>
      </c>
      <c r="DA139" t="s">
        <v>423</v>
      </c>
      <c r="DB139">
        <v>2</v>
      </c>
      <c r="DC139">
        <v>1758838551</v>
      </c>
      <c r="DD139">
        <v>422.4910909090909</v>
      </c>
      <c r="DE139">
        <v>420.0298181818181</v>
      </c>
      <c r="DF139">
        <v>23.88994545454545</v>
      </c>
      <c r="DG139">
        <v>23.60593636363636</v>
      </c>
      <c r="DH139">
        <v>423.8102727272728</v>
      </c>
      <c r="DI139">
        <v>23.56731818181818</v>
      </c>
      <c r="DJ139">
        <v>500.0482727272728</v>
      </c>
      <c r="DK139">
        <v>90.57577272727274</v>
      </c>
      <c r="DL139">
        <v>0.0694728</v>
      </c>
      <c r="DM139">
        <v>30.18266363636364</v>
      </c>
      <c r="DN139">
        <v>29.97731818181818</v>
      </c>
      <c r="DO139">
        <v>999.9</v>
      </c>
      <c r="DP139">
        <v>0</v>
      </c>
      <c r="DQ139">
        <v>0</v>
      </c>
      <c r="DR139">
        <v>9998.644545454545</v>
      </c>
      <c r="DS139">
        <v>0</v>
      </c>
      <c r="DT139">
        <v>3.58213</v>
      </c>
      <c r="DU139">
        <v>2.460998181818182</v>
      </c>
      <c r="DV139">
        <v>432.8313636363636</v>
      </c>
      <c r="DW139">
        <v>430.1848181818181</v>
      </c>
      <c r="DX139">
        <v>0.2839880909090909</v>
      </c>
      <c r="DY139">
        <v>420.0298181818181</v>
      </c>
      <c r="DZ139">
        <v>23.60593636363636</v>
      </c>
      <c r="EA139">
        <v>2.163847272727272</v>
      </c>
      <c r="EB139">
        <v>2.138127272727273</v>
      </c>
      <c r="EC139">
        <v>18.69715454545454</v>
      </c>
      <c r="ED139">
        <v>18.5061</v>
      </c>
      <c r="EE139">
        <v>0.005000779999999999</v>
      </c>
      <c r="EF139">
        <v>0</v>
      </c>
      <c r="EG139">
        <v>0</v>
      </c>
      <c r="EH139">
        <v>0</v>
      </c>
      <c r="EI139">
        <v>817.9454545454545</v>
      </c>
      <c r="EJ139">
        <v>0.005000779999999999</v>
      </c>
      <c r="EK139">
        <v>-24.45454545454545</v>
      </c>
      <c r="EL139">
        <v>-1.545454545454545</v>
      </c>
      <c r="EM139">
        <v>34.82381818181818</v>
      </c>
      <c r="EN139">
        <v>38.03381818181818</v>
      </c>
      <c r="EO139">
        <v>36.11345454545455</v>
      </c>
      <c r="EP139">
        <v>38.08500000000001</v>
      </c>
      <c r="EQ139">
        <v>36.39763636363637</v>
      </c>
      <c r="ER139">
        <v>0</v>
      </c>
      <c r="ES139">
        <v>0</v>
      </c>
      <c r="ET139">
        <v>0</v>
      </c>
      <c r="EU139">
        <v>1758838549.5</v>
      </c>
      <c r="EV139">
        <v>0</v>
      </c>
      <c r="EW139">
        <v>817.523076923077</v>
      </c>
      <c r="EX139">
        <v>-16.59487144873271</v>
      </c>
      <c r="EY139">
        <v>-1.220512587880137</v>
      </c>
      <c r="EZ139">
        <v>-22.01153846153846</v>
      </c>
      <c r="FA139">
        <v>15</v>
      </c>
      <c r="FB139">
        <v>0</v>
      </c>
      <c r="FC139" t="s">
        <v>424</v>
      </c>
      <c r="FD139">
        <v>1746989605.5</v>
      </c>
      <c r="FE139">
        <v>1746989593.5</v>
      </c>
      <c r="FF139">
        <v>0</v>
      </c>
      <c r="FG139">
        <v>-0.274</v>
      </c>
      <c r="FH139">
        <v>-0.002</v>
      </c>
      <c r="FI139">
        <v>2.549</v>
      </c>
      <c r="FJ139">
        <v>0.129</v>
      </c>
      <c r="FK139">
        <v>420</v>
      </c>
      <c r="FL139">
        <v>17</v>
      </c>
      <c r="FM139">
        <v>0.02</v>
      </c>
      <c r="FN139">
        <v>0.04</v>
      </c>
      <c r="FO139">
        <v>2.50030875</v>
      </c>
      <c r="FP139">
        <v>-0.3957821763602282</v>
      </c>
      <c r="FQ139">
        <v>0.080736357645967</v>
      </c>
      <c r="FR139">
        <v>1</v>
      </c>
      <c r="FS139">
        <v>818.4088235294118</v>
      </c>
      <c r="FT139">
        <v>-17.61191734657483</v>
      </c>
      <c r="FU139">
        <v>6.686217942949716</v>
      </c>
      <c r="FV139">
        <v>0</v>
      </c>
      <c r="FW139">
        <v>0.24521675</v>
      </c>
      <c r="FX139">
        <v>0.1939571257035642</v>
      </c>
      <c r="FY139">
        <v>0.02341409943041799</v>
      </c>
      <c r="FZ139">
        <v>0</v>
      </c>
      <c r="GA139">
        <v>1</v>
      </c>
      <c r="GB139">
        <v>3</v>
      </c>
      <c r="GC139" t="s">
        <v>425</v>
      </c>
      <c r="GD139">
        <v>3.10294</v>
      </c>
      <c r="GE139">
        <v>2.72759</v>
      </c>
      <c r="GF139">
        <v>0.0886874</v>
      </c>
      <c r="GG139">
        <v>0.0881325</v>
      </c>
      <c r="GH139">
        <v>0.107481</v>
      </c>
      <c r="GI139">
        <v>0.108044</v>
      </c>
      <c r="GJ139">
        <v>23806.3</v>
      </c>
      <c r="GK139">
        <v>21613.7</v>
      </c>
      <c r="GL139">
        <v>26686.7</v>
      </c>
      <c r="GM139">
        <v>23924</v>
      </c>
      <c r="GN139">
        <v>38109.8</v>
      </c>
      <c r="GO139">
        <v>31526.3</v>
      </c>
      <c r="GP139">
        <v>46601.5</v>
      </c>
      <c r="GQ139">
        <v>37829.6</v>
      </c>
      <c r="GR139">
        <v>1.86963</v>
      </c>
      <c r="GS139">
        <v>1.8743</v>
      </c>
      <c r="GT139">
        <v>0.07972120000000001</v>
      </c>
      <c r="GU139">
        <v>0</v>
      </c>
      <c r="GV139">
        <v>28.6873</v>
      </c>
      <c r="GW139">
        <v>999.9</v>
      </c>
      <c r="GX139">
        <v>51.2</v>
      </c>
      <c r="GY139">
        <v>31.1</v>
      </c>
      <c r="GZ139">
        <v>25.6493</v>
      </c>
      <c r="HA139">
        <v>61.1437</v>
      </c>
      <c r="HB139">
        <v>19.4832</v>
      </c>
      <c r="HC139">
        <v>1</v>
      </c>
      <c r="HD139">
        <v>0.125229</v>
      </c>
      <c r="HE139">
        <v>-1.55182</v>
      </c>
      <c r="HF139">
        <v>20.2916</v>
      </c>
      <c r="HG139">
        <v>5.21789</v>
      </c>
      <c r="HH139">
        <v>11.98</v>
      </c>
      <c r="HI139">
        <v>4.96545</v>
      </c>
      <c r="HJ139">
        <v>3.27598</v>
      </c>
      <c r="HK139">
        <v>9999</v>
      </c>
      <c r="HL139">
        <v>9999</v>
      </c>
      <c r="HM139">
        <v>9999</v>
      </c>
      <c r="HN139">
        <v>8.6</v>
      </c>
      <c r="HO139">
        <v>1.86398</v>
      </c>
      <c r="HP139">
        <v>1.86007</v>
      </c>
      <c r="HQ139">
        <v>1.85837</v>
      </c>
      <c r="HR139">
        <v>1.85974</v>
      </c>
      <c r="HS139">
        <v>1.85988</v>
      </c>
      <c r="HT139">
        <v>1.85837</v>
      </c>
      <c r="HU139">
        <v>1.85745</v>
      </c>
      <c r="HV139">
        <v>1.85241</v>
      </c>
      <c r="HW139">
        <v>0</v>
      </c>
      <c r="HX139">
        <v>0</v>
      </c>
      <c r="HY139">
        <v>0</v>
      </c>
      <c r="HZ139">
        <v>0</v>
      </c>
      <c r="IA139" t="s">
        <v>426</v>
      </c>
      <c r="IB139" t="s">
        <v>427</v>
      </c>
      <c r="IC139" t="s">
        <v>428</v>
      </c>
      <c r="ID139" t="s">
        <v>428</v>
      </c>
      <c r="IE139" t="s">
        <v>428</v>
      </c>
      <c r="IF139" t="s">
        <v>428</v>
      </c>
      <c r="IG139">
        <v>0</v>
      </c>
      <c r="IH139">
        <v>100</v>
      </c>
      <c r="II139">
        <v>100</v>
      </c>
      <c r="IJ139">
        <v>-1.32</v>
      </c>
      <c r="IK139">
        <v>0.3221</v>
      </c>
      <c r="IL139">
        <v>-1.085747647868322</v>
      </c>
      <c r="IM139">
        <v>-0.001141660950335919</v>
      </c>
      <c r="IN139">
        <v>1.556549255047457E-06</v>
      </c>
      <c r="IO139">
        <v>-3.845636065895205E-10</v>
      </c>
      <c r="IP139">
        <v>0.01562767363184709</v>
      </c>
      <c r="IQ139">
        <v>0.001629169780553792</v>
      </c>
      <c r="IR139">
        <v>0.0005448488767950686</v>
      </c>
      <c r="IS139">
        <v>-2.599574200195059E-06</v>
      </c>
      <c r="IT139">
        <v>2</v>
      </c>
      <c r="IU139">
        <v>2011</v>
      </c>
      <c r="IV139">
        <v>1</v>
      </c>
      <c r="IW139">
        <v>26</v>
      </c>
      <c r="IX139">
        <v>197482.5</v>
      </c>
      <c r="IY139">
        <v>197482.7</v>
      </c>
      <c r="IZ139">
        <v>1.14624</v>
      </c>
      <c r="JA139">
        <v>2.63184</v>
      </c>
      <c r="JB139">
        <v>1.49658</v>
      </c>
      <c r="JC139">
        <v>2.35107</v>
      </c>
      <c r="JD139">
        <v>1.54907</v>
      </c>
      <c r="JE139">
        <v>2.48047</v>
      </c>
      <c r="JF139">
        <v>36.1989</v>
      </c>
      <c r="JG139">
        <v>24.2013</v>
      </c>
      <c r="JH139">
        <v>18</v>
      </c>
      <c r="JI139">
        <v>482.139</v>
      </c>
      <c r="JJ139">
        <v>499.977</v>
      </c>
      <c r="JK139">
        <v>30.4897</v>
      </c>
      <c r="JL139">
        <v>28.8855</v>
      </c>
      <c r="JM139">
        <v>30.0008</v>
      </c>
      <c r="JN139">
        <v>29.0524</v>
      </c>
      <c r="JO139">
        <v>29.0366</v>
      </c>
      <c r="JP139">
        <v>23.0462</v>
      </c>
      <c r="JQ139">
        <v>10.6592</v>
      </c>
      <c r="JR139">
        <v>100</v>
      </c>
      <c r="JS139">
        <v>30.541</v>
      </c>
      <c r="JT139">
        <v>420</v>
      </c>
      <c r="JU139">
        <v>23.5391</v>
      </c>
      <c r="JV139">
        <v>101.89</v>
      </c>
      <c r="JW139">
        <v>91.2503</v>
      </c>
    </row>
    <row r="140" spans="1:283">
      <c r="A140">
        <v>122</v>
      </c>
      <c r="B140">
        <v>1758838556</v>
      </c>
      <c r="C140">
        <v>1722.400000095367</v>
      </c>
      <c r="D140" t="s">
        <v>676</v>
      </c>
      <c r="E140" t="s">
        <v>677</v>
      </c>
      <c r="F140">
        <v>5</v>
      </c>
      <c r="G140" t="s">
        <v>675</v>
      </c>
      <c r="H140">
        <v>1758838553.166667</v>
      </c>
      <c r="I140">
        <f>(J140)/1000</f>
        <v>0</v>
      </c>
      <c r="J140">
        <f>1000*DJ140*AH140*(DF140-DG140)/(100*CY140*(1000-AH140*DF140))</f>
        <v>0</v>
      </c>
      <c r="K140">
        <f>DJ140*AH140*(DE140-DD140*(1000-AH140*DG140)/(1000-AH140*DF140))/(100*CY140)</f>
        <v>0</v>
      </c>
      <c r="L140">
        <f>DD140 - IF(AH140&gt;1, K140*CY140*100.0/(AJ140), 0)</f>
        <v>0</v>
      </c>
      <c r="M140">
        <f>((S140-I140/2)*L140-K140)/(S140+I140/2)</f>
        <v>0</v>
      </c>
      <c r="N140">
        <f>M140*(DK140+DL140)/1000.0</f>
        <v>0</v>
      </c>
      <c r="O140">
        <f>(DD140 - IF(AH140&gt;1, K140*CY140*100.0/(AJ140), 0))*(DK140+DL140)/1000.0</f>
        <v>0</v>
      </c>
      <c r="P140">
        <f>2.0/((1/R140-1/Q140)+SIGN(R140)*SQRT((1/R140-1/Q140)*(1/R140-1/Q140) + 4*CZ140/((CZ140+1)*(CZ140+1))*(2*1/R140*1/Q140-1/Q140*1/Q140)))</f>
        <v>0</v>
      </c>
      <c r="Q140">
        <f>IF(LEFT(DA140,1)&lt;&gt;"0",IF(LEFT(DA140,1)="1",3.0,DB140),$D$5+$E$5*(DR140*DK140/($K$5*1000))+$F$5*(DR140*DK140/($K$5*1000))*MAX(MIN(CY140,$J$5),$I$5)*MAX(MIN(CY140,$J$5),$I$5)+$G$5*MAX(MIN(CY140,$J$5),$I$5)*(DR140*DK140/($K$5*1000))+$H$5*(DR140*DK140/($K$5*1000))*(DR140*DK140/($K$5*1000)))</f>
        <v>0</v>
      </c>
      <c r="R140">
        <f>I140*(1000-(1000*0.61365*exp(17.502*V140/(240.97+V140))/(DK140+DL140)+DF140)/2)/(1000*0.61365*exp(17.502*V140/(240.97+V140))/(DK140+DL140)-DF140)</f>
        <v>0</v>
      </c>
      <c r="S140">
        <f>1/((CZ140+1)/(P140/1.6)+1/(Q140/1.37)) + CZ140/((CZ140+1)/(P140/1.6) + CZ140/(Q140/1.37))</f>
        <v>0</v>
      </c>
      <c r="T140">
        <f>(CU140*CX140)</f>
        <v>0</v>
      </c>
      <c r="U140">
        <f>(DM140+(T140+2*0.95*5.67E-8*(((DM140+$B$9)+273)^4-(DM140+273)^4)-44100*I140)/(1.84*29.3*Q140+8*0.95*5.67E-8*(DM140+273)^3))</f>
        <v>0</v>
      </c>
      <c r="V140">
        <f>($C$9*DN140+$D$9*DO140+$E$9*U140)</f>
        <v>0</v>
      </c>
      <c r="W140">
        <f>0.61365*exp(17.502*V140/(240.97+V140))</f>
        <v>0</v>
      </c>
      <c r="X140">
        <f>(Y140/Z140*100)</f>
        <v>0</v>
      </c>
      <c r="Y140">
        <f>DF140*(DK140+DL140)/1000</f>
        <v>0</v>
      </c>
      <c r="Z140">
        <f>0.61365*exp(17.502*DM140/(240.97+DM140))</f>
        <v>0</v>
      </c>
      <c r="AA140">
        <f>(W140-DF140*(DK140+DL140)/1000)</f>
        <v>0</v>
      </c>
      <c r="AB140">
        <f>(-I140*44100)</f>
        <v>0</v>
      </c>
      <c r="AC140">
        <f>2*29.3*Q140*0.92*(DM140-V140)</f>
        <v>0</v>
      </c>
      <c r="AD140">
        <f>2*0.95*5.67E-8*(((DM140+$B$9)+273)^4-(V140+273)^4)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IF(AF140*$H$15&gt;=AJ140,1.0,(AJ140/(AJ140-AF140*$H$15)))</f>
        <v>0</v>
      </c>
      <c r="AI140">
        <f>(AH140-1)*100</f>
        <v>0</v>
      </c>
      <c r="AJ140">
        <f>MAX(0,($B$15+$C$15*DR140)/(1+$D$15*DR140)*DK140/(DM140+273)*$E$15)</f>
        <v>0</v>
      </c>
      <c r="AK140" t="s">
        <v>422</v>
      </c>
      <c r="AL140" t="s">
        <v>422</v>
      </c>
      <c r="AM140">
        <v>0</v>
      </c>
      <c r="AN140">
        <v>0</v>
      </c>
      <c r="AO140">
        <f>1-AM140/AN140</f>
        <v>0</v>
      </c>
      <c r="AP140">
        <v>0</v>
      </c>
      <c r="AQ140" t="s">
        <v>422</v>
      </c>
      <c r="AR140" t="s">
        <v>422</v>
      </c>
      <c r="AS140">
        <v>0</v>
      </c>
      <c r="AT140">
        <v>0</v>
      </c>
      <c r="AU140">
        <f>1-AS140/AT140</f>
        <v>0</v>
      </c>
      <c r="AV140">
        <v>0.5</v>
      </c>
      <c r="AW140">
        <f>CV140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422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CU140">
        <f>$B$13*DS140+$C$13*DT140+$F$13*EE140*(1-EH140)</f>
        <v>0</v>
      </c>
      <c r="CV140">
        <f>CU140*CW140</f>
        <v>0</v>
      </c>
      <c r="CW140">
        <f>($B$13*$D$11+$C$13*$D$11+$F$13*((ER140+EJ140)/MAX(ER140+EJ140+ES140, 0.1)*$I$11+ES140/MAX(ER140+EJ140+ES140, 0.1)*$J$11))/($B$13+$C$13+$F$13)</f>
        <v>0</v>
      </c>
      <c r="CX140">
        <f>($B$13*$K$11+$C$13*$K$11+$F$13*((ER140+EJ140)/MAX(ER140+EJ140+ES140, 0.1)*$P$11+ES140/MAX(ER140+EJ140+ES140, 0.1)*$Q$11))/($B$13+$C$13+$F$13)</f>
        <v>0</v>
      </c>
      <c r="CY140">
        <v>5</v>
      </c>
      <c r="CZ140">
        <v>0.5</v>
      </c>
      <c r="DA140" t="s">
        <v>423</v>
      </c>
      <c r="DB140">
        <v>2</v>
      </c>
      <c r="DC140">
        <v>1758838553.166667</v>
      </c>
      <c r="DD140">
        <v>422.5038888888889</v>
      </c>
      <c r="DE140">
        <v>420.0078888888889</v>
      </c>
      <c r="DF140">
        <v>23.87723333333333</v>
      </c>
      <c r="DG140">
        <v>23.59188888888889</v>
      </c>
      <c r="DH140">
        <v>423.823</v>
      </c>
      <c r="DI140">
        <v>23.5549</v>
      </c>
      <c r="DJ140">
        <v>500.0333333333334</v>
      </c>
      <c r="DK140">
        <v>90.57593333333332</v>
      </c>
      <c r="DL140">
        <v>0.06952744444444443</v>
      </c>
      <c r="DM140">
        <v>30.17913333333333</v>
      </c>
      <c r="DN140">
        <v>29.98262222222222</v>
      </c>
      <c r="DO140">
        <v>999.9000000000001</v>
      </c>
      <c r="DP140">
        <v>0</v>
      </c>
      <c r="DQ140">
        <v>0</v>
      </c>
      <c r="DR140">
        <v>9994.385555555556</v>
      </c>
      <c r="DS140">
        <v>0</v>
      </c>
      <c r="DT140">
        <v>3.58213</v>
      </c>
      <c r="DU140">
        <v>2.495892222222222</v>
      </c>
      <c r="DV140">
        <v>432.8388888888889</v>
      </c>
      <c r="DW140">
        <v>430.1561111111111</v>
      </c>
      <c r="DX140">
        <v>0.2853266666666666</v>
      </c>
      <c r="DY140">
        <v>420.0078888888889</v>
      </c>
      <c r="DZ140">
        <v>23.59188888888889</v>
      </c>
      <c r="EA140">
        <v>2.1627</v>
      </c>
      <c r="EB140">
        <v>2.136858888888889</v>
      </c>
      <c r="EC140">
        <v>18.68866666666666</v>
      </c>
      <c r="ED140">
        <v>18.49663333333333</v>
      </c>
      <c r="EE140">
        <v>0.00500078</v>
      </c>
      <c r="EF140">
        <v>0</v>
      </c>
      <c r="EG140">
        <v>0</v>
      </c>
      <c r="EH140">
        <v>0</v>
      </c>
      <c r="EI140">
        <v>815.9555555555556</v>
      </c>
      <c r="EJ140">
        <v>0.00500078</v>
      </c>
      <c r="EK140">
        <v>-24.37777777777778</v>
      </c>
      <c r="EL140">
        <v>-1.488888888888889</v>
      </c>
      <c r="EM140">
        <v>34.85400000000001</v>
      </c>
      <c r="EN140">
        <v>38.13855555555556</v>
      </c>
      <c r="EO140">
        <v>36.097</v>
      </c>
      <c r="EP140">
        <v>38.21511111111111</v>
      </c>
      <c r="EQ140">
        <v>36.67333333333333</v>
      </c>
      <c r="ER140">
        <v>0</v>
      </c>
      <c r="ES140">
        <v>0</v>
      </c>
      <c r="ET140">
        <v>0</v>
      </c>
      <c r="EU140">
        <v>1758838551.3</v>
      </c>
      <c r="EV140">
        <v>0</v>
      </c>
      <c r="EW140">
        <v>817.1560000000001</v>
      </c>
      <c r="EX140">
        <v>-3.992307279633614</v>
      </c>
      <c r="EY140">
        <v>-33.93846165014676</v>
      </c>
      <c r="EZ140">
        <v>-21.816</v>
      </c>
      <c r="FA140">
        <v>15</v>
      </c>
      <c r="FB140">
        <v>0</v>
      </c>
      <c r="FC140" t="s">
        <v>424</v>
      </c>
      <c r="FD140">
        <v>1746989605.5</v>
      </c>
      <c r="FE140">
        <v>1746989593.5</v>
      </c>
      <c r="FF140">
        <v>0</v>
      </c>
      <c r="FG140">
        <v>-0.274</v>
      </c>
      <c r="FH140">
        <v>-0.002</v>
      </c>
      <c r="FI140">
        <v>2.549</v>
      </c>
      <c r="FJ140">
        <v>0.129</v>
      </c>
      <c r="FK140">
        <v>420</v>
      </c>
      <c r="FL140">
        <v>17</v>
      </c>
      <c r="FM140">
        <v>0.02</v>
      </c>
      <c r="FN140">
        <v>0.04</v>
      </c>
      <c r="FO140">
        <v>2.497694634146341</v>
      </c>
      <c r="FP140">
        <v>-0.3400695470383296</v>
      </c>
      <c r="FQ140">
        <v>0.0795825900527263</v>
      </c>
      <c r="FR140">
        <v>1</v>
      </c>
      <c r="FS140">
        <v>817.9029411764704</v>
      </c>
      <c r="FT140">
        <v>-9.9999998812537</v>
      </c>
      <c r="FU140">
        <v>6.15689404575532</v>
      </c>
      <c r="FV140">
        <v>0</v>
      </c>
      <c r="FW140">
        <v>0.2508464878048781</v>
      </c>
      <c r="FX140">
        <v>0.2212682508710798</v>
      </c>
      <c r="FY140">
        <v>0.02529914032292638</v>
      </c>
      <c r="FZ140">
        <v>0</v>
      </c>
      <c r="GA140">
        <v>1</v>
      </c>
      <c r="GB140">
        <v>3</v>
      </c>
      <c r="GC140" t="s">
        <v>425</v>
      </c>
      <c r="GD140">
        <v>3.10315</v>
      </c>
      <c r="GE140">
        <v>2.7275</v>
      </c>
      <c r="GF140">
        <v>0.088683</v>
      </c>
      <c r="GG140">
        <v>0.08813989999999999</v>
      </c>
      <c r="GH140">
        <v>0.107449</v>
      </c>
      <c r="GI140">
        <v>0.108037</v>
      </c>
      <c r="GJ140">
        <v>23806.4</v>
      </c>
      <c r="GK140">
        <v>21613.4</v>
      </c>
      <c r="GL140">
        <v>26686.7</v>
      </c>
      <c r="GM140">
        <v>23923.9</v>
      </c>
      <c r="GN140">
        <v>38111.1</v>
      </c>
      <c r="GO140">
        <v>31526.5</v>
      </c>
      <c r="GP140">
        <v>46601.5</v>
      </c>
      <c r="GQ140">
        <v>37829.6</v>
      </c>
      <c r="GR140">
        <v>1.87003</v>
      </c>
      <c r="GS140">
        <v>1.87392</v>
      </c>
      <c r="GT140">
        <v>0.0800937</v>
      </c>
      <c r="GU140">
        <v>0</v>
      </c>
      <c r="GV140">
        <v>28.6861</v>
      </c>
      <c r="GW140">
        <v>999.9</v>
      </c>
      <c r="GX140">
        <v>51.3</v>
      </c>
      <c r="GY140">
        <v>31.1</v>
      </c>
      <c r="GZ140">
        <v>25.6985</v>
      </c>
      <c r="HA140">
        <v>61.6037</v>
      </c>
      <c r="HB140">
        <v>19.3229</v>
      </c>
      <c r="HC140">
        <v>1</v>
      </c>
      <c r="HD140">
        <v>0.125107</v>
      </c>
      <c r="HE140">
        <v>-1.47575</v>
      </c>
      <c r="HF140">
        <v>20.2924</v>
      </c>
      <c r="HG140">
        <v>5.21774</v>
      </c>
      <c r="HH140">
        <v>11.98</v>
      </c>
      <c r="HI140">
        <v>4.9653</v>
      </c>
      <c r="HJ140">
        <v>3.27598</v>
      </c>
      <c r="HK140">
        <v>9999</v>
      </c>
      <c r="HL140">
        <v>9999</v>
      </c>
      <c r="HM140">
        <v>9999</v>
      </c>
      <c r="HN140">
        <v>8.6</v>
      </c>
      <c r="HO140">
        <v>1.86395</v>
      </c>
      <c r="HP140">
        <v>1.86008</v>
      </c>
      <c r="HQ140">
        <v>1.85837</v>
      </c>
      <c r="HR140">
        <v>1.85974</v>
      </c>
      <c r="HS140">
        <v>1.85989</v>
      </c>
      <c r="HT140">
        <v>1.85837</v>
      </c>
      <c r="HU140">
        <v>1.85745</v>
      </c>
      <c r="HV140">
        <v>1.85241</v>
      </c>
      <c r="HW140">
        <v>0</v>
      </c>
      <c r="HX140">
        <v>0</v>
      </c>
      <c r="HY140">
        <v>0</v>
      </c>
      <c r="HZ140">
        <v>0</v>
      </c>
      <c r="IA140" t="s">
        <v>426</v>
      </c>
      <c r="IB140" t="s">
        <v>427</v>
      </c>
      <c r="IC140" t="s">
        <v>428</v>
      </c>
      <c r="ID140" t="s">
        <v>428</v>
      </c>
      <c r="IE140" t="s">
        <v>428</v>
      </c>
      <c r="IF140" t="s">
        <v>428</v>
      </c>
      <c r="IG140">
        <v>0</v>
      </c>
      <c r="IH140">
        <v>100</v>
      </c>
      <c r="II140">
        <v>100</v>
      </c>
      <c r="IJ140">
        <v>-1.319</v>
      </c>
      <c r="IK140">
        <v>0.322</v>
      </c>
      <c r="IL140">
        <v>-1.085747647868322</v>
      </c>
      <c r="IM140">
        <v>-0.001141660950335919</v>
      </c>
      <c r="IN140">
        <v>1.556549255047457E-06</v>
      </c>
      <c r="IO140">
        <v>-3.845636065895205E-10</v>
      </c>
      <c r="IP140">
        <v>0.01562767363184709</v>
      </c>
      <c r="IQ140">
        <v>0.001629169780553792</v>
      </c>
      <c r="IR140">
        <v>0.0005448488767950686</v>
      </c>
      <c r="IS140">
        <v>-2.599574200195059E-06</v>
      </c>
      <c r="IT140">
        <v>2</v>
      </c>
      <c r="IU140">
        <v>2011</v>
      </c>
      <c r="IV140">
        <v>1</v>
      </c>
      <c r="IW140">
        <v>26</v>
      </c>
      <c r="IX140">
        <v>197482.5</v>
      </c>
      <c r="IY140">
        <v>197482.7</v>
      </c>
      <c r="IZ140">
        <v>1.14624</v>
      </c>
      <c r="JA140">
        <v>2.64038</v>
      </c>
      <c r="JB140">
        <v>1.49658</v>
      </c>
      <c r="JC140">
        <v>2.35107</v>
      </c>
      <c r="JD140">
        <v>1.54785</v>
      </c>
      <c r="JE140">
        <v>2.44019</v>
      </c>
      <c r="JF140">
        <v>36.1989</v>
      </c>
      <c r="JG140">
        <v>24.1926</v>
      </c>
      <c r="JH140">
        <v>18</v>
      </c>
      <c r="JI140">
        <v>482.381</v>
      </c>
      <c r="JJ140">
        <v>499.737</v>
      </c>
      <c r="JK140">
        <v>30.5241</v>
      </c>
      <c r="JL140">
        <v>28.8867</v>
      </c>
      <c r="JM140">
        <v>30.0005</v>
      </c>
      <c r="JN140">
        <v>29.0536</v>
      </c>
      <c r="JO140">
        <v>29.0378</v>
      </c>
      <c r="JP140">
        <v>23.0441</v>
      </c>
      <c r="JQ140">
        <v>10.6592</v>
      </c>
      <c r="JR140">
        <v>100</v>
      </c>
      <c r="JS140">
        <v>30.541</v>
      </c>
      <c r="JT140">
        <v>420</v>
      </c>
      <c r="JU140">
        <v>23.5403</v>
      </c>
      <c r="JV140">
        <v>101.89</v>
      </c>
      <c r="JW140">
        <v>91.25020000000001</v>
      </c>
    </row>
    <row r="141" spans="1:283">
      <c r="A141">
        <v>123</v>
      </c>
      <c r="B141">
        <v>1758838558</v>
      </c>
      <c r="C141">
        <v>1724.400000095367</v>
      </c>
      <c r="D141" t="s">
        <v>678</v>
      </c>
      <c r="E141" t="s">
        <v>679</v>
      </c>
      <c r="F141">
        <v>5</v>
      </c>
      <c r="G141" t="s">
        <v>675</v>
      </c>
      <c r="H141">
        <v>1758838555.3125</v>
      </c>
      <c r="I141">
        <f>(J141)/1000</f>
        <v>0</v>
      </c>
      <c r="J141">
        <f>1000*DJ141*AH141*(DF141-DG141)/(100*CY141*(1000-AH141*DF141))</f>
        <v>0</v>
      </c>
      <c r="K141">
        <f>DJ141*AH141*(DE141-DD141*(1000-AH141*DG141)/(1000-AH141*DF141))/(100*CY141)</f>
        <v>0</v>
      </c>
      <c r="L141">
        <f>DD141 - IF(AH141&gt;1, K141*CY141*100.0/(AJ141), 0)</f>
        <v>0</v>
      </c>
      <c r="M141">
        <f>((S141-I141/2)*L141-K141)/(S141+I141/2)</f>
        <v>0</v>
      </c>
      <c r="N141">
        <f>M141*(DK141+DL141)/1000.0</f>
        <v>0</v>
      </c>
      <c r="O141">
        <f>(DD141 - IF(AH141&gt;1, K141*CY141*100.0/(AJ141), 0))*(DK141+DL141)/1000.0</f>
        <v>0</v>
      </c>
      <c r="P141">
        <f>2.0/((1/R141-1/Q141)+SIGN(R141)*SQRT((1/R141-1/Q141)*(1/R141-1/Q141) + 4*CZ141/((CZ141+1)*(CZ141+1))*(2*1/R141*1/Q141-1/Q141*1/Q141)))</f>
        <v>0</v>
      </c>
      <c r="Q141">
        <f>IF(LEFT(DA141,1)&lt;&gt;"0",IF(LEFT(DA141,1)="1",3.0,DB141),$D$5+$E$5*(DR141*DK141/($K$5*1000))+$F$5*(DR141*DK141/($K$5*1000))*MAX(MIN(CY141,$J$5),$I$5)*MAX(MIN(CY141,$J$5),$I$5)+$G$5*MAX(MIN(CY141,$J$5),$I$5)*(DR141*DK141/($K$5*1000))+$H$5*(DR141*DK141/($K$5*1000))*(DR141*DK141/($K$5*1000)))</f>
        <v>0</v>
      </c>
      <c r="R141">
        <f>I141*(1000-(1000*0.61365*exp(17.502*V141/(240.97+V141))/(DK141+DL141)+DF141)/2)/(1000*0.61365*exp(17.502*V141/(240.97+V141))/(DK141+DL141)-DF141)</f>
        <v>0</v>
      </c>
      <c r="S141">
        <f>1/((CZ141+1)/(P141/1.6)+1/(Q141/1.37)) + CZ141/((CZ141+1)/(P141/1.6) + CZ141/(Q141/1.37))</f>
        <v>0</v>
      </c>
      <c r="T141">
        <f>(CU141*CX141)</f>
        <v>0</v>
      </c>
      <c r="U141">
        <f>(DM141+(T141+2*0.95*5.67E-8*(((DM141+$B$9)+273)^4-(DM141+273)^4)-44100*I141)/(1.84*29.3*Q141+8*0.95*5.67E-8*(DM141+273)^3))</f>
        <v>0</v>
      </c>
      <c r="V141">
        <f>($C$9*DN141+$D$9*DO141+$E$9*U141)</f>
        <v>0</v>
      </c>
      <c r="W141">
        <f>0.61365*exp(17.502*V141/(240.97+V141))</f>
        <v>0</v>
      </c>
      <c r="X141">
        <f>(Y141/Z141*100)</f>
        <v>0</v>
      </c>
      <c r="Y141">
        <f>DF141*(DK141+DL141)/1000</f>
        <v>0</v>
      </c>
      <c r="Z141">
        <f>0.61365*exp(17.502*DM141/(240.97+DM141))</f>
        <v>0</v>
      </c>
      <c r="AA141">
        <f>(W141-DF141*(DK141+DL141)/1000)</f>
        <v>0</v>
      </c>
      <c r="AB141">
        <f>(-I141*44100)</f>
        <v>0</v>
      </c>
      <c r="AC141">
        <f>2*29.3*Q141*0.92*(DM141-V141)</f>
        <v>0</v>
      </c>
      <c r="AD141">
        <f>2*0.95*5.67E-8*(((DM141+$B$9)+273)^4-(V141+273)^4)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IF(AF141*$H$15&gt;=AJ141,1.0,(AJ141/(AJ141-AF141*$H$15)))</f>
        <v>0</v>
      </c>
      <c r="AI141">
        <f>(AH141-1)*100</f>
        <v>0</v>
      </c>
      <c r="AJ141">
        <f>MAX(0,($B$15+$C$15*DR141)/(1+$D$15*DR141)*DK141/(DM141+273)*$E$15)</f>
        <v>0</v>
      </c>
      <c r="AK141" t="s">
        <v>422</v>
      </c>
      <c r="AL141" t="s">
        <v>422</v>
      </c>
      <c r="AM141">
        <v>0</v>
      </c>
      <c r="AN141">
        <v>0</v>
      </c>
      <c r="AO141">
        <f>1-AM141/AN141</f>
        <v>0</v>
      </c>
      <c r="AP141">
        <v>0</v>
      </c>
      <c r="AQ141" t="s">
        <v>422</v>
      </c>
      <c r="AR141" t="s">
        <v>422</v>
      </c>
      <c r="AS141">
        <v>0</v>
      </c>
      <c r="AT141">
        <v>0</v>
      </c>
      <c r="AU141">
        <f>1-AS141/AT141</f>
        <v>0</v>
      </c>
      <c r="AV141">
        <v>0.5</v>
      </c>
      <c r="AW141">
        <f>CV141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422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CU141">
        <f>$B$13*DS141+$C$13*DT141+$F$13*EE141*(1-EH141)</f>
        <v>0</v>
      </c>
      <c r="CV141">
        <f>CU141*CW141</f>
        <v>0</v>
      </c>
      <c r="CW141">
        <f>($B$13*$D$11+$C$13*$D$11+$F$13*((ER141+EJ141)/MAX(ER141+EJ141+ES141, 0.1)*$I$11+ES141/MAX(ER141+EJ141+ES141, 0.1)*$J$11))/($B$13+$C$13+$F$13)</f>
        <v>0</v>
      </c>
      <c r="CX141">
        <f>($B$13*$K$11+$C$13*$K$11+$F$13*((ER141+EJ141)/MAX(ER141+EJ141+ES141, 0.1)*$P$11+ES141/MAX(ER141+EJ141+ES141, 0.1)*$Q$11))/($B$13+$C$13+$F$13)</f>
        <v>0</v>
      </c>
      <c r="CY141">
        <v>5</v>
      </c>
      <c r="CZ141">
        <v>0.5</v>
      </c>
      <c r="DA141" t="s">
        <v>423</v>
      </c>
      <c r="DB141">
        <v>2</v>
      </c>
      <c r="DC141">
        <v>1758838555.3125</v>
      </c>
      <c r="DD141">
        <v>422.496375</v>
      </c>
      <c r="DE141">
        <v>420.017</v>
      </c>
      <c r="DF141">
        <v>23.8658125</v>
      </c>
      <c r="DG141">
        <v>23.5878625</v>
      </c>
      <c r="DH141">
        <v>423.8155</v>
      </c>
      <c r="DI141">
        <v>23.5437375</v>
      </c>
      <c r="DJ141">
        <v>500.038</v>
      </c>
      <c r="DK141">
        <v>90.57487499999999</v>
      </c>
      <c r="DL141">
        <v>0.06947743749999999</v>
      </c>
      <c r="DM141">
        <v>30.180625</v>
      </c>
      <c r="DN141">
        <v>29.9869375</v>
      </c>
      <c r="DO141">
        <v>999.9</v>
      </c>
      <c r="DP141">
        <v>0</v>
      </c>
      <c r="DQ141">
        <v>0</v>
      </c>
      <c r="DR141">
        <v>9997.75375</v>
      </c>
      <c r="DS141">
        <v>0</v>
      </c>
      <c r="DT141">
        <v>3.58213</v>
      </c>
      <c r="DU141">
        <v>2.479365</v>
      </c>
      <c r="DV141">
        <v>432.826125</v>
      </c>
      <c r="DW141">
        <v>430.16375</v>
      </c>
      <c r="DX141">
        <v>0.27794875</v>
      </c>
      <c r="DY141">
        <v>420.017</v>
      </c>
      <c r="DZ141">
        <v>23.5878625</v>
      </c>
      <c r="EA141">
        <v>2.16164125</v>
      </c>
      <c r="EB141">
        <v>2.13646875</v>
      </c>
      <c r="EC141">
        <v>18.6808375</v>
      </c>
      <c r="ED141">
        <v>18.493725</v>
      </c>
      <c r="EE141">
        <v>0.00500078</v>
      </c>
      <c r="EF141">
        <v>0</v>
      </c>
      <c r="EG141">
        <v>0</v>
      </c>
      <c r="EH141">
        <v>0</v>
      </c>
      <c r="EI141">
        <v>816.3375</v>
      </c>
      <c r="EJ141">
        <v>0.00500078</v>
      </c>
      <c r="EK141">
        <v>-25.55</v>
      </c>
      <c r="EL141">
        <v>-1.3875</v>
      </c>
      <c r="EM141">
        <v>34.89024999999999</v>
      </c>
      <c r="EN141">
        <v>38.21075</v>
      </c>
      <c r="EO141">
        <v>36.132375</v>
      </c>
      <c r="EP141">
        <v>38.28087499999999</v>
      </c>
      <c r="EQ141">
        <v>36.60124999999999</v>
      </c>
      <c r="ER141">
        <v>0</v>
      </c>
      <c r="ES141">
        <v>0</v>
      </c>
      <c r="ET141">
        <v>0</v>
      </c>
      <c r="EU141">
        <v>1758838553.7</v>
      </c>
      <c r="EV141">
        <v>0</v>
      </c>
      <c r="EW141">
        <v>816.7919999999999</v>
      </c>
      <c r="EX141">
        <v>-15.76923045133959</v>
      </c>
      <c r="EY141">
        <v>-4.884615485484781</v>
      </c>
      <c r="EZ141">
        <v>-23.032</v>
      </c>
      <c r="FA141">
        <v>15</v>
      </c>
      <c r="FB141">
        <v>0</v>
      </c>
      <c r="FC141" t="s">
        <v>424</v>
      </c>
      <c r="FD141">
        <v>1746989605.5</v>
      </c>
      <c r="FE141">
        <v>1746989593.5</v>
      </c>
      <c r="FF141">
        <v>0</v>
      </c>
      <c r="FG141">
        <v>-0.274</v>
      </c>
      <c r="FH141">
        <v>-0.002</v>
      </c>
      <c r="FI141">
        <v>2.549</v>
      </c>
      <c r="FJ141">
        <v>0.129</v>
      </c>
      <c r="FK141">
        <v>420</v>
      </c>
      <c r="FL141">
        <v>17</v>
      </c>
      <c r="FM141">
        <v>0.02</v>
      </c>
      <c r="FN141">
        <v>0.04</v>
      </c>
      <c r="FO141">
        <v>2.47918375</v>
      </c>
      <c r="FP141">
        <v>-0.1831824765478479</v>
      </c>
      <c r="FQ141">
        <v>0.06759574645225466</v>
      </c>
      <c r="FR141">
        <v>1</v>
      </c>
      <c r="FS141">
        <v>817.4588235294118</v>
      </c>
      <c r="FT141">
        <v>1.784568481074619</v>
      </c>
      <c r="FU141">
        <v>5.925871375341632</v>
      </c>
      <c r="FV141">
        <v>0</v>
      </c>
      <c r="FW141">
        <v>0.25449225</v>
      </c>
      <c r="FX141">
        <v>0.2277776735459663</v>
      </c>
      <c r="FY141">
        <v>0.02535543830300514</v>
      </c>
      <c r="FZ141">
        <v>0</v>
      </c>
      <c r="GA141">
        <v>1</v>
      </c>
      <c r="GB141">
        <v>3</v>
      </c>
      <c r="GC141" t="s">
        <v>425</v>
      </c>
      <c r="GD141">
        <v>3.1032</v>
      </c>
      <c r="GE141">
        <v>2.72749</v>
      </c>
      <c r="GF141">
        <v>0.0886868</v>
      </c>
      <c r="GG141">
        <v>0.0881361</v>
      </c>
      <c r="GH141">
        <v>0.107429</v>
      </c>
      <c r="GI141">
        <v>0.108033</v>
      </c>
      <c r="GJ141">
        <v>23806.2</v>
      </c>
      <c r="GK141">
        <v>21613.4</v>
      </c>
      <c r="GL141">
        <v>26686.7</v>
      </c>
      <c r="GM141">
        <v>23923.8</v>
      </c>
      <c r="GN141">
        <v>38111.8</v>
      </c>
      <c r="GO141">
        <v>31526.6</v>
      </c>
      <c r="GP141">
        <v>46601.3</v>
      </c>
      <c r="GQ141">
        <v>37829.6</v>
      </c>
      <c r="GR141">
        <v>1.86992</v>
      </c>
      <c r="GS141">
        <v>1.87398</v>
      </c>
      <c r="GT141">
        <v>0.07934869999999999</v>
      </c>
      <c r="GU141">
        <v>0</v>
      </c>
      <c r="GV141">
        <v>28.6843</v>
      </c>
      <c r="GW141">
        <v>999.9</v>
      </c>
      <c r="GX141">
        <v>51.3</v>
      </c>
      <c r="GY141">
        <v>31.1</v>
      </c>
      <c r="GZ141">
        <v>25.6963</v>
      </c>
      <c r="HA141">
        <v>61.4037</v>
      </c>
      <c r="HB141">
        <v>19.2147</v>
      </c>
      <c r="HC141">
        <v>1</v>
      </c>
      <c r="HD141">
        <v>0.125196</v>
      </c>
      <c r="HE141">
        <v>-1.41295</v>
      </c>
      <c r="HF141">
        <v>20.293</v>
      </c>
      <c r="HG141">
        <v>5.21759</v>
      </c>
      <c r="HH141">
        <v>11.98</v>
      </c>
      <c r="HI141">
        <v>4.9652</v>
      </c>
      <c r="HJ141">
        <v>3.27598</v>
      </c>
      <c r="HK141">
        <v>9999</v>
      </c>
      <c r="HL141">
        <v>9999</v>
      </c>
      <c r="HM141">
        <v>9999</v>
      </c>
      <c r="HN141">
        <v>8.6</v>
      </c>
      <c r="HO141">
        <v>1.86395</v>
      </c>
      <c r="HP141">
        <v>1.86008</v>
      </c>
      <c r="HQ141">
        <v>1.85837</v>
      </c>
      <c r="HR141">
        <v>1.85974</v>
      </c>
      <c r="HS141">
        <v>1.85989</v>
      </c>
      <c r="HT141">
        <v>1.85837</v>
      </c>
      <c r="HU141">
        <v>1.85745</v>
      </c>
      <c r="HV141">
        <v>1.85241</v>
      </c>
      <c r="HW141">
        <v>0</v>
      </c>
      <c r="HX141">
        <v>0</v>
      </c>
      <c r="HY141">
        <v>0</v>
      </c>
      <c r="HZ141">
        <v>0</v>
      </c>
      <c r="IA141" t="s">
        <v>426</v>
      </c>
      <c r="IB141" t="s">
        <v>427</v>
      </c>
      <c r="IC141" t="s">
        <v>428</v>
      </c>
      <c r="ID141" t="s">
        <v>428</v>
      </c>
      <c r="IE141" t="s">
        <v>428</v>
      </c>
      <c r="IF141" t="s">
        <v>428</v>
      </c>
      <c r="IG141">
        <v>0</v>
      </c>
      <c r="IH141">
        <v>100</v>
      </c>
      <c r="II141">
        <v>100</v>
      </c>
      <c r="IJ141">
        <v>-1.319</v>
      </c>
      <c r="IK141">
        <v>0.3218</v>
      </c>
      <c r="IL141">
        <v>-1.085747647868322</v>
      </c>
      <c r="IM141">
        <v>-0.001141660950335919</v>
      </c>
      <c r="IN141">
        <v>1.556549255047457E-06</v>
      </c>
      <c r="IO141">
        <v>-3.845636065895205E-10</v>
      </c>
      <c r="IP141">
        <v>0.01562767363184709</v>
      </c>
      <c r="IQ141">
        <v>0.001629169780553792</v>
      </c>
      <c r="IR141">
        <v>0.0005448488767950686</v>
      </c>
      <c r="IS141">
        <v>-2.599574200195059E-06</v>
      </c>
      <c r="IT141">
        <v>2</v>
      </c>
      <c r="IU141">
        <v>2011</v>
      </c>
      <c r="IV141">
        <v>1</v>
      </c>
      <c r="IW141">
        <v>26</v>
      </c>
      <c r="IX141">
        <v>197482.5</v>
      </c>
      <c r="IY141">
        <v>197482.7</v>
      </c>
      <c r="IZ141">
        <v>1.14624</v>
      </c>
      <c r="JA141">
        <v>2.64404</v>
      </c>
      <c r="JB141">
        <v>1.49658</v>
      </c>
      <c r="JC141">
        <v>2.35107</v>
      </c>
      <c r="JD141">
        <v>1.54907</v>
      </c>
      <c r="JE141">
        <v>2.36206</v>
      </c>
      <c r="JF141">
        <v>36.1989</v>
      </c>
      <c r="JG141">
        <v>24.1926</v>
      </c>
      <c r="JH141">
        <v>18</v>
      </c>
      <c r="JI141">
        <v>482.332</v>
      </c>
      <c r="JJ141">
        <v>499.772</v>
      </c>
      <c r="JK141">
        <v>30.5442</v>
      </c>
      <c r="JL141">
        <v>28.8874</v>
      </c>
      <c r="JM141">
        <v>30.0004</v>
      </c>
      <c r="JN141">
        <v>29.0549</v>
      </c>
      <c r="JO141">
        <v>29.0379</v>
      </c>
      <c r="JP141">
        <v>23.0466</v>
      </c>
      <c r="JQ141">
        <v>10.6592</v>
      </c>
      <c r="JR141">
        <v>100</v>
      </c>
      <c r="JS141">
        <v>30.5502</v>
      </c>
      <c r="JT141">
        <v>420</v>
      </c>
      <c r="JU141">
        <v>23.5364</v>
      </c>
      <c r="JV141">
        <v>101.89</v>
      </c>
      <c r="JW141">
        <v>91.2499</v>
      </c>
    </row>
    <row r="142" spans="1:283">
      <c r="A142">
        <v>124</v>
      </c>
      <c r="B142">
        <v>1758838560</v>
      </c>
      <c r="C142">
        <v>1726.400000095367</v>
      </c>
      <c r="D142" t="s">
        <v>680</v>
      </c>
      <c r="E142" t="s">
        <v>681</v>
      </c>
      <c r="F142">
        <v>5</v>
      </c>
      <c r="G142" t="s">
        <v>675</v>
      </c>
      <c r="H142">
        <v>1758838557</v>
      </c>
      <c r="I142">
        <f>(J142)/1000</f>
        <v>0</v>
      </c>
      <c r="J142">
        <f>1000*DJ142*AH142*(DF142-DG142)/(100*CY142*(1000-AH142*DF142))</f>
        <v>0</v>
      </c>
      <c r="K142">
        <f>DJ142*AH142*(DE142-DD142*(1000-AH142*DG142)/(1000-AH142*DF142))/(100*CY142)</f>
        <v>0</v>
      </c>
      <c r="L142">
        <f>DD142 - IF(AH142&gt;1, K142*CY142*100.0/(AJ142), 0)</f>
        <v>0</v>
      </c>
      <c r="M142">
        <f>((S142-I142/2)*L142-K142)/(S142+I142/2)</f>
        <v>0</v>
      </c>
      <c r="N142">
        <f>M142*(DK142+DL142)/1000.0</f>
        <v>0</v>
      </c>
      <c r="O142">
        <f>(DD142 - IF(AH142&gt;1, K142*CY142*100.0/(AJ142), 0))*(DK142+DL142)/1000.0</f>
        <v>0</v>
      </c>
      <c r="P142">
        <f>2.0/((1/R142-1/Q142)+SIGN(R142)*SQRT((1/R142-1/Q142)*(1/R142-1/Q142) + 4*CZ142/((CZ142+1)*(CZ142+1))*(2*1/R142*1/Q142-1/Q142*1/Q142)))</f>
        <v>0</v>
      </c>
      <c r="Q142">
        <f>IF(LEFT(DA142,1)&lt;&gt;"0",IF(LEFT(DA142,1)="1",3.0,DB142),$D$5+$E$5*(DR142*DK142/($K$5*1000))+$F$5*(DR142*DK142/($K$5*1000))*MAX(MIN(CY142,$J$5),$I$5)*MAX(MIN(CY142,$J$5),$I$5)+$G$5*MAX(MIN(CY142,$J$5),$I$5)*(DR142*DK142/($K$5*1000))+$H$5*(DR142*DK142/($K$5*1000))*(DR142*DK142/($K$5*1000)))</f>
        <v>0</v>
      </c>
      <c r="R142">
        <f>I142*(1000-(1000*0.61365*exp(17.502*V142/(240.97+V142))/(DK142+DL142)+DF142)/2)/(1000*0.61365*exp(17.502*V142/(240.97+V142))/(DK142+DL142)-DF142)</f>
        <v>0</v>
      </c>
      <c r="S142">
        <f>1/((CZ142+1)/(P142/1.6)+1/(Q142/1.37)) + CZ142/((CZ142+1)/(P142/1.6) + CZ142/(Q142/1.37))</f>
        <v>0</v>
      </c>
      <c r="T142">
        <f>(CU142*CX142)</f>
        <v>0</v>
      </c>
      <c r="U142">
        <f>(DM142+(T142+2*0.95*5.67E-8*(((DM142+$B$9)+273)^4-(DM142+273)^4)-44100*I142)/(1.84*29.3*Q142+8*0.95*5.67E-8*(DM142+273)^3))</f>
        <v>0</v>
      </c>
      <c r="V142">
        <f>($C$9*DN142+$D$9*DO142+$E$9*U142)</f>
        <v>0</v>
      </c>
      <c r="W142">
        <f>0.61365*exp(17.502*V142/(240.97+V142))</f>
        <v>0</v>
      </c>
      <c r="X142">
        <f>(Y142/Z142*100)</f>
        <v>0</v>
      </c>
      <c r="Y142">
        <f>DF142*(DK142+DL142)/1000</f>
        <v>0</v>
      </c>
      <c r="Z142">
        <f>0.61365*exp(17.502*DM142/(240.97+DM142))</f>
        <v>0</v>
      </c>
      <c r="AA142">
        <f>(W142-DF142*(DK142+DL142)/1000)</f>
        <v>0</v>
      </c>
      <c r="AB142">
        <f>(-I142*44100)</f>
        <v>0</v>
      </c>
      <c r="AC142">
        <f>2*29.3*Q142*0.92*(DM142-V142)</f>
        <v>0</v>
      </c>
      <c r="AD142">
        <f>2*0.95*5.67E-8*(((DM142+$B$9)+273)^4-(V142+273)^4)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IF(AF142*$H$15&gt;=AJ142,1.0,(AJ142/(AJ142-AF142*$H$15)))</f>
        <v>0</v>
      </c>
      <c r="AI142">
        <f>(AH142-1)*100</f>
        <v>0</v>
      </c>
      <c r="AJ142">
        <f>MAX(0,($B$15+$C$15*DR142)/(1+$D$15*DR142)*DK142/(DM142+273)*$E$15)</f>
        <v>0</v>
      </c>
      <c r="AK142" t="s">
        <v>422</v>
      </c>
      <c r="AL142" t="s">
        <v>422</v>
      </c>
      <c r="AM142">
        <v>0</v>
      </c>
      <c r="AN142">
        <v>0</v>
      </c>
      <c r="AO142">
        <f>1-AM142/AN142</f>
        <v>0</v>
      </c>
      <c r="AP142">
        <v>0</v>
      </c>
      <c r="AQ142" t="s">
        <v>422</v>
      </c>
      <c r="AR142" t="s">
        <v>422</v>
      </c>
      <c r="AS142">
        <v>0</v>
      </c>
      <c r="AT142">
        <v>0</v>
      </c>
      <c r="AU142">
        <f>1-AS142/AT142</f>
        <v>0</v>
      </c>
      <c r="AV142">
        <v>0.5</v>
      </c>
      <c r="AW142">
        <f>CV142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422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CU142">
        <f>$B$13*DS142+$C$13*DT142+$F$13*EE142*(1-EH142)</f>
        <v>0</v>
      </c>
      <c r="CV142">
        <f>CU142*CW142</f>
        <v>0</v>
      </c>
      <c r="CW142">
        <f>($B$13*$D$11+$C$13*$D$11+$F$13*((ER142+EJ142)/MAX(ER142+EJ142+ES142, 0.1)*$I$11+ES142/MAX(ER142+EJ142+ES142, 0.1)*$J$11))/($B$13+$C$13+$F$13)</f>
        <v>0</v>
      </c>
      <c r="CX142">
        <f>($B$13*$K$11+$C$13*$K$11+$F$13*((ER142+EJ142)/MAX(ER142+EJ142+ES142, 0.1)*$P$11+ES142/MAX(ER142+EJ142+ES142, 0.1)*$Q$11))/($B$13+$C$13+$F$13)</f>
        <v>0</v>
      </c>
      <c r="CY142">
        <v>5</v>
      </c>
      <c r="CZ142">
        <v>0.5</v>
      </c>
      <c r="DA142" t="s">
        <v>423</v>
      </c>
      <c r="DB142">
        <v>2</v>
      </c>
      <c r="DC142">
        <v>1758838557</v>
      </c>
      <c r="DD142">
        <v>422.484</v>
      </c>
      <c r="DE142">
        <v>420.0201111111111</v>
      </c>
      <c r="DF142">
        <v>23.8588</v>
      </c>
      <c r="DG142">
        <v>23.58588888888889</v>
      </c>
      <c r="DH142">
        <v>423.8032222222222</v>
      </c>
      <c r="DI142">
        <v>23.53687777777778</v>
      </c>
      <c r="DJ142">
        <v>500.0112222222222</v>
      </c>
      <c r="DK142">
        <v>90.57469999999999</v>
      </c>
      <c r="DL142">
        <v>0.06943461111111111</v>
      </c>
      <c r="DM142">
        <v>30.18513333333333</v>
      </c>
      <c r="DN142">
        <v>29.98203333333333</v>
      </c>
      <c r="DO142">
        <v>999.9000000000001</v>
      </c>
      <c r="DP142">
        <v>0</v>
      </c>
      <c r="DQ142">
        <v>0</v>
      </c>
      <c r="DR142">
        <v>9998.073333333334</v>
      </c>
      <c r="DS142">
        <v>0</v>
      </c>
      <c r="DT142">
        <v>3.58213</v>
      </c>
      <c r="DU142">
        <v>2.463886666666667</v>
      </c>
      <c r="DV142">
        <v>432.8103333333334</v>
      </c>
      <c r="DW142">
        <v>430.165888888889</v>
      </c>
      <c r="DX142">
        <v>0.2729044444444444</v>
      </c>
      <c r="DY142">
        <v>420.0201111111111</v>
      </c>
      <c r="DZ142">
        <v>23.58588888888889</v>
      </c>
      <c r="EA142">
        <v>2.161001111111111</v>
      </c>
      <c r="EB142">
        <v>2.136284444444444</v>
      </c>
      <c r="EC142">
        <v>18.67607777777778</v>
      </c>
      <c r="ED142">
        <v>18.49234444444444</v>
      </c>
      <c r="EE142">
        <v>0.00500078</v>
      </c>
      <c r="EF142">
        <v>0</v>
      </c>
      <c r="EG142">
        <v>0</v>
      </c>
      <c r="EH142">
        <v>0</v>
      </c>
      <c r="EI142">
        <v>818.8777777777777</v>
      </c>
      <c r="EJ142">
        <v>0.00500078</v>
      </c>
      <c r="EK142">
        <v>-26.54444444444444</v>
      </c>
      <c r="EL142">
        <v>-1.4</v>
      </c>
      <c r="EM142">
        <v>34.90233333333333</v>
      </c>
      <c r="EN142">
        <v>38.26366666666667</v>
      </c>
      <c r="EO142">
        <v>36.17322222222222</v>
      </c>
      <c r="EP142">
        <v>38.333</v>
      </c>
      <c r="EQ142">
        <v>36.72877777777777</v>
      </c>
      <c r="ER142">
        <v>0</v>
      </c>
      <c r="ES142">
        <v>0</v>
      </c>
      <c r="ET142">
        <v>0</v>
      </c>
      <c r="EU142">
        <v>1758838555.5</v>
      </c>
      <c r="EV142">
        <v>0</v>
      </c>
      <c r="EW142">
        <v>817.3999999999999</v>
      </c>
      <c r="EX142">
        <v>5.74359002685823</v>
      </c>
      <c r="EY142">
        <v>-4.068376133398865</v>
      </c>
      <c r="EZ142">
        <v>-23.27692307692308</v>
      </c>
      <c r="FA142">
        <v>15</v>
      </c>
      <c r="FB142">
        <v>0</v>
      </c>
      <c r="FC142" t="s">
        <v>424</v>
      </c>
      <c r="FD142">
        <v>1746989605.5</v>
      </c>
      <c r="FE142">
        <v>1746989593.5</v>
      </c>
      <c r="FF142">
        <v>0</v>
      </c>
      <c r="FG142">
        <v>-0.274</v>
      </c>
      <c r="FH142">
        <v>-0.002</v>
      </c>
      <c r="FI142">
        <v>2.549</v>
      </c>
      <c r="FJ142">
        <v>0.129</v>
      </c>
      <c r="FK142">
        <v>420</v>
      </c>
      <c r="FL142">
        <v>17</v>
      </c>
      <c r="FM142">
        <v>0.02</v>
      </c>
      <c r="FN142">
        <v>0.04</v>
      </c>
      <c r="FO142">
        <v>2.462730243902439</v>
      </c>
      <c r="FP142">
        <v>0.0500540069686421</v>
      </c>
      <c r="FQ142">
        <v>0.04783976672631585</v>
      </c>
      <c r="FR142">
        <v>1</v>
      </c>
      <c r="FS142">
        <v>818</v>
      </c>
      <c r="FT142">
        <v>-8.861726281227353</v>
      </c>
      <c r="FU142">
        <v>6.413175775652164</v>
      </c>
      <c r="FV142">
        <v>0</v>
      </c>
      <c r="FW142">
        <v>0.258452024390244</v>
      </c>
      <c r="FX142">
        <v>0.1947458675958194</v>
      </c>
      <c r="FY142">
        <v>0.02417420192390933</v>
      </c>
      <c r="FZ142">
        <v>0</v>
      </c>
      <c r="GA142">
        <v>1</v>
      </c>
      <c r="GB142">
        <v>3</v>
      </c>
      <c r="GC142" t="s">
        <v>425</v>
      </c>
      <c r="GD142">
        <v>3.10299</v>
      </c>
      <c r="GE142">
        <v>2.7275</v>
      </c>
      <c r="GF142">
        <v>0.0886822</v>
      </c>
      <c r="GG142">
        <v>0.08812929999999999</v>
      </c>
      <c r="GH142">
        <v>0.107414</v>
      </c>
      <c r="GI142">
        <v>0.108025</v>
      </c>
      <c r="GJ142">
        <v>23806.2</v>
      </c>
      <c r="GK142">
        <v>21613.6</v>
      </c>
      <c r="GL142">
        <v>26686.5</v>
      </c>
      <c r="GM142">
        <v>23923.8</v>
      </c>
      <c r="GN142">
        <v>38112.5</v>
      </c>
      <c r="GO142">
        <v>31526.7</v>
      </c>
      <c r="GP142">
        <v>46601.4</v>
      </c>
      <c r="GQ142">
        <v>37829.4</v>
      </c>
      <c r="GR142">
        <v>1.86945</v>
      </c>
      <c r="GS142">
        <v>1.87435</v>
      </c>
      <c r="GT142">
        <v>0.0787154</v>
      </c>
      <c r="GU142">
        <v>0</v>
      </c>
      <c r="GV142">
        <v>28.6826</v>
      </c>
      <c r="GW142">
        <v>999.9</v>
      </c>
      <c r="GX142">
        <v>51.2</v>
      </c>
      <c r="GY142">
        <v>31.1</v>
      </c>
      <c r="GZ142">
        <v>25.6467</v>
      </c>
      <c r="HA142">
        <v>61.6537</v>
      </c>
      <c r="HB142">
        <v>19.2188</v>
      </c>
      <c r="HC142">
        <v>1</v>
      </c>
      <c r="HD142">
        <v>0.125236</v>
      </c>
      <c r="HE142">
        <v>-1.36604</v>
      </c>
      <c r="HF142">
        <v>20.2934</v>
      </c>
      <c r="HG142">
        <v>5.21774</v>
      </c>
      <c r="HH142">
        <v>11.98</v>
      </c>
      <c r="HI142">
        <v>4.9653</v>
      </c>
      <c r="HJ142">
        <v>3.276</v>
      </c>
      <c r="HK142">
        <v>9999</v>
      </c>
      <c r="HL142">
        <v>9999</v>
      </c>
      <c r="HM142">
        <v>9999</v>
      </c>
      <c r="HN142">
        <v>8.6</v>
      </c>
      <c r="HO142">
        <v>1.86395</v>
      </c>
      <c r="HP142">
        <v>1.86006</v>
      </c>
      <c r="HQ142">
        <v>1.85837</v>
      </c>
      <c r="HR142">
        <v>1.85974</v>
      </c>
      <c r="HS142">
        <v>1.85988</v>
      </c>
      <c r="HT142">
        <v>1.85837</v>
      </c>
      <c r="HU142">
        <v>1.85744</v>
      </c>
      <c r="HV142">
        <v>1.85241</v>
      </c>
      <c r="HW142">
        <v>0</v>
      </c>
      <c r="HX142">
        <v>0</v>
      </c>
      <c r="HY142">
        <v>0</v>
      </c>
      <c r="HZ142">
        <v>0</v>
      </c>
      <c r="IA142" t="s">
        <v>426</v>
      </c>
      <c r="IB142" t="s">
        <v>427</v>
      </c>
      <c r="IC142" t="s">
        <v>428</v>
      </c>
      <c r="ID142" t="s">
        <v>428</v>
      </c>
      <c r="IE142" t="s">
        <v>428</v>
      </c>
      <c r="IF142" t="s">
        <v>428</v>
      </c>
      <c r="IG142">
        <v>0</v>
      </c>
      <c r="IH142">
        <v>100</v>
      </c>
      <c r="II142">
        <v>100</v>
      </c>
      <c r="IJ142">
        <v>-1.319</v>
      </c>
      <c r="IK142">
        <v>0.3217</v>
      </c>
      <c r="IL142">
        <v>-1.085747647868322</v>
      </c>
      <c r="IM142">
        <v>-0.001141660950335919</v>
      </c>
      <c r="IN142">
        <v>1.556549255047457E-06</v>
      </c>
      <c r="IO142">
        <v>-3.845636065895205E-10</v>
      </c>
      <c r="IP142">
        <v>0.01562767363184709</v>
      </c>
      <c r="IQ142">
        <v>0.001629169780553792</v>
      </c>
      <c r="IR142">
        <v>0.0005448488767950686</v>
      </c>
      <c r="IS142">
        <v>-2.599574200195059E-06</v>
      </c>
      <c r="IT142">
        <v>2</v>
      </c>
      <c r="IU142">
        <v>2011</v>
      </c>
      <c r="IV142">
        <v>1</v>
      </c>
      <c r="IW142">
        <v>26</v>
      </c>
      <c r="IX142">
        <v>197482.6</v>
      </c>
      <c r="IY142">
        <v>197482.8</v>
      </c>
      <c r="IZ142">
        <v>1.14624</v>
      </c>
      <c r="JA142">
        <v>2.63306</v>
      </c>
      <c r="JB142">
        <v>1.49658</v>
      </c>
      <c r="JC142">
        <v>2.35107</v>
      </c>
      <c r="JD142">
        <v>1.54907</v>
      </c>
      <c r="JE142">
        <v>2.42188</v>
      </c>
      <c r="JF142">
        <v>36.1989</v>
      </c>
      <c r="JG142">
        <v>24.2013</v>
      </c>
      <c r="JH142">
        <v>18</v>
      </c>
      <c r="JI142">
        <v>482.056</v>
      </c>
      <c r="JJ142">
        <v>500.031</v>
      </c>
      <c r="JK142">
        <v>30.5563</v>
      </c>
      <c r="JL142">
        <v>28.8886</v>
      </c>
      <c r="JM142">
        <v>30.0002</v>
      </c>
      <c r="JN142">
        <v>29.0549</v>
      </c>
      <c r="JO142">
        <v>29.0391</v>
      </c>
      <c r="JP142">
        <v>23.0442</v>
      </c>
      <c r="JQ142">
        <v>10.6592</v>
      </c>
      <c r="JR142">
        <v>100</v>
      </c>
      <c r="JS142">
        <v>30.5502</v>
      </c>
      <c r="JT142">
        <v>420</v>
      </c>
      <c r="JU142">
        <v>23.5347</v>
      </c>
      <c r="JV142">
        <v>101.889</v>
      </c>
      <c r="JW142">
        <v>91.2497</v>
      </c>
    </row>
    <row r="143" spans="1:283">
      <c r="A143">
        <v>125</v>
      </c>
      <c r="B143">
        <v>1758838562</v>
      </c>
      <c r="C143">
        <v>1728.400000095367</v>
      </c>
      <c r="D143" t="s">
        <v>682</v>
      </c>
      <c r="E143" t="s">
        <v>683</v>
      </c>
      <c r="F143">
        <v>5</v>
      </c>
      <c r="G143" t="s">
        <v>675</v>
      </c>
      <c r="H143">
        <v>1758838559</v>
      </c>
      <c r="I143">
        <f>(J143)/1000</f>
        <v>0</v>
      </c>
      <c r="J143">
        <f>1000*DJ143*AH143*(DF143-DG143)/(100*CY143*(1000-AH143*DF143))</f>
        <v>0</v>
      </c>
      <c r="K143">
        <f>DJ143*AH143*(DE143-DD143*(1000-AH143*DG143)/(1000-AH143*DF143))/(100*CY143)</f>
        <v>0</v>
      </c>
      <c r="L143">
        <f>DD143 - IF(AH143&gt;1, K143*CY143*100.0/(AJ143), 0)</f>
        <v>0</v>
      </c>
      <c r="M143">
        <f>((S143-I143/2)*L143-K143)/(S143+I143/2)</f>
        <v>0</v>
      </c>
      <c r="N143">
        <f>M143*(DK143+DL143)/1000.0</f>
        <v>0</v>
      </c>
      <c r="O143">
        <f>(DD143 - IF(AH143&gt;1, K143*CY143*100.0/(AJ143), 0))*(DK143+DL143)/1000.0</f>
        <v>0</v>
      </c>
      <c r="P143">
        <f>2.0/((1/R143-1/Q143)+SIGN(R143)*SQRT((1/R143-1/Q143)*(1/R143-1/Q143) + 4*CZ143/((CZ143+1)*(CZ143+1))*(2*1/R143*1/Q143-1/Q143*1/Q143)))</f>
        <v>0</v>
      </c>
      <c r="Q143">
        <f>IF(LEFT(DA143,1)&lt;&gt;"0",IF(LEFT(DA143,1)="1",3.0,DB143),$D$5+$E$5*(DR143*DK143/($K$5*1000))+$F$5*(DR143*DK143/($K$5*1000))*MAX(MIN(CY143,$J$5),$I$5)*MAX(MIN(CY143,$J$5),$I$5)+$G$5*MAX(MIN(CY143,$J$5),$I$5)*(DR143*DK143/($K$5*1000))+$H$5*(DR143*DK143/($K$5*1000))*(DR143*DK143/($K$5*1000)))</f>
        <v>0</v>
      </c>
      <c r="R143">
        <f>I143*(1000-(1000*0.61365*exp(17.502*V143/(240.97+V143))/(DK143+DL143)+DF143)/2)/(1000*0.61365*exp(17.502*V143/(240.97+V143))/(DK143+DL143)-DF143)</f>
        <v>0</v>
      </c>
      <c r="S143">
        <f>1/((CZ143+1)/(P143/1.6)+1/(Q143/1.37)) + CZ143/((CZ143+1)/(P143/1.6) + CZ143/(Q143/1.37))</f>
        <v>0</v>
      </c>
      <c r="T143">
        <f>(CU143*CX143)</f>
        <v>0</v>
      </c>
      <c r="U143">
        <f>(DM143+(T143+2*0.95*5.67E-8*(((DM143+$B$9)+273)^4-(DM143+273)^4)-44100*I143)/(1.84*29.3*Q143+8*0.95*5.67E-8*(DM143+273)^3))</f>
        <v>0</v>
      </c>
      <c r="V143">
        <f>($C$9*DN143+$D$9*DO143+$E$9*U143)</f>
        <v>0</v>
      </c>
      <c r="W143">
        <f>0.61365*exp(17.502*V143/(240.97+V143))</f>
        <v>0</v>
      </c>
      <c r="X143">
        <f>(Y143/Z143*100)</f>
        <v>0</v>
      </c>
      <c r="Y143">
        <f>DF143*(DK143+DL143)/1000</f>
        <v>0</v>
      </c>
      <c r="Z143">
        <f>0.61365*exp(17.502*DM143/(240.97+DM143))</f>
        <v>0</v>
      </c>
      <c r="AA143">
        <f>(W143-DF143*(DK143+DL143)/1000)</f>
        <v>0</v>
      </c>
      <c r="AB143">
        <f>(-I143*44100)</f>
        <v>0</v>
      </c>
      <c r="AC143">
        <f>2*29.3*Q143*0.92*(DM143-V143)</f>
        <v>0</v>
      </c>
      <c r="AD143">
        <f>2*0.95*5.67E-8*(((DM143+$B$9)+273)^4-(V143+273)^4)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IF(AF143*$H$15&gt;=AJ143,1.0,(AJ143/(AJ143-AF143*$H$15)))</f>
        <v>0</v>
      </c>
      <c r="AI143">
        <f>(AH143-1)*100</f>
        <v>0</v>
      </c>
      <c r="AJ143">
        <f>MAX(0,($B$15+$C$15*DR143)/(1+$D$15*DR143)*DK143/(DM143+273)*$E$15)</f>
        <v>0</v>
      </c>
      <c r="AK143" t="s">
        <v>422</v>
      </c>
      <c r="AL143" t="s">
        <v>422</v>
      </c>
      <c r="AM143">
        <v>0</v>
      </c>
      <c r="AN143">
        <v>0</v>
      </c>
      <c r="AO143">
        <f>1-AM143/AN143</f>
        <v>0</v>
      </c>
      <c r="AP143">
        <v>0</v>
      </c>
      <c r="AQ143" t="s">
        <v>422</v>
      </c>
      <c r="AR143" t="s">
        <v>422</v>
      </c>
      <c r="AS143">
        <v>0</v>
      </c>
      <c r="AT143">
        <v>0</v>
      </c>
      <c r="AU143">
        <f>1-AS143/AT143</f>
        <v>0</v>
      </c>
      <c r="AV143">
        <v>0.5</v>
      </c>
      <c r="AW143">
        <f>CV143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422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CU143">
        <f>$B$13*DS143+$C$13*DT143+$F$13*EE143*(1-EH143)</f>
        <v>0</v>
      </c>
      <c r="CV143">
        <f>CU143*CW143</f>
        <v>0</v>
      </c>
      <c r="CW143">
        <f>($B$13*$D$11+$C$13*$D$11+$F$13*((ER143+EJ143)/MAX(ER143+EJ143+ES143, 0.1)*$I$11+ES143/MAX(ER143+EJ143+ES143, 0.1)*$J$11))/($B$13+$C$13+$F$13)</f>
        <v>0</v>
      </c>
      <c r="CX143">
        <f>($B$13*$K$11+$C$13*$K$11+$F$13*((ER143+EJ143)/MAX(ER143+EJ143+ES143, 0.1)*$P$11+ES143/MAX(ER143+EJ143+ES143, 0.1)*$Q$11))/($B$13+$C$13+$F$13)</f>
        <v>0</v>
      </c>
      <c r="CY143">
        <v>5</v>
      </c>
      <c r="CZ143">
        <v>0.5</v>
      </c>
      <c r="DA143" t="s">
        <v>423</v>
      </c>
      <c r="DB143">
        <v>2</v>
      </c>
      <c r="DC143">
        <v>1758838559</v>
      </c>
      <c r="DD143">
        <v>422.4643333333333</v>
      </c>
      <c r="DE143">
        <v>420.0122222222222</v>
      </c>
      <c r="DF143">
        <v>23.8522</v>
      </c>
      <c r="DG143">
        <v>23.58413333333333</v>
      </c>
      <c r="DH143">
        <v>423.7836666666666</v>
      </c>
      <c r="DI143">
        <v>23.53042222222222</v>
      </c>
      <c r="DJ143">
        <v>499.9522222222222</v>
      </c>
      <c r="DK143">
        <v>90.5750888888889</v>
      </c>
      <c r="DL143">
        <v>0.06940945555555555</v>
      </c>
      <c r="DM143">
        <v>30.18992222222222</v>
      </c>
      <c r="DN143">
        <v>29.97148888888889</v>
      </c>
      <c r="DO143">
        <v>999.9000000000001</v>
      </c>
      <c r="DP143">
        <v>0</v>
      </c>
      <c r="DQ143">
        <v>0</v>
      </c>
      <c r="DR143">
        <v>9998.128888888888</v>
      </c>
      <c r="DS143">
        <v>0</v>
      </c>
      <c r="DT143">
        <v>3.58213</v>
      </c>
      <c r="DU143">
        <v>2.45207</v>
      </c>
      <c r="DV143">
        <v>432.7873333333334</v>
      </c>
      <c r="DW143">
        <v>430.1571111111111</v>
      </c>
      <c r="DX143">
        <v>0.2680494444444445</v>
      </c>
      <c r="DY143">
        <v>420.0122222222222</v>
      </c>
      <c r="DZ143">
        <v>23.58413333333333</v>
      </c>
      <c r="EA143">
        <v>2.160414444444444</v>
      </c>
      <c r="EB143">
        <v>2.136135555555556</v>
      </c>
      <c r="EC143">
        <v>18.67173333333333</v>
      </c>
      <c r="ED143">
        <v>18.49123333333333</v>
      </c>
      <c r="EE143">
        <v>0.00500078</v>
      </c>
      <c r="EF143">
        <v>0</v>
      </c>
      <c r="EG143">
        <v>0</v>
      </c>
      <c r="EH143">
        <v>0</v>
      </c>
      <c r="EI143">
        <v>816.0444444444444</v>
      </c>
      <c r="EJ143">
        <v>0.00500078</v>
      </c>
      <c r="EK143">
        <v>-22.54444444444444</v>
      </c>
      <c r="EL143">
        <v>-0.9888888888888889</v>
      </c>
      <c r="EM143">
        <v>34.96488888888889</v>
      </c>
      <c r="EN143">
        <v>38.29844444444445</v>
      </c>
      <c r="EO143">
        <v>36.22877777777777</v>
      </c>
      <c r="EP143">
        <v>38.48566666666667</v>
      </c>
      <c r="EQ143">
        <v>36.708</v>
      </c>
      <c r="ER143">
        <v>0</v>
      </c>
      <c r="ES143">
        <v>0</v>
      </c>
      <c r="ET143">
        <v>0</v>
      </c>
      <c r="EU143">
        <v>1758838557.3</v>
      </c>
      <c r="EV143">
        <v>0</v>
      </c>
      <c r="EW143">
        <v>817.4800000000001</v>
      </c>
      <c r="EX143">
        <v>-14.56153825173485</v>
      </c>
      <c r="EY143">
        <v>10.07692313890253</v>
      </c>
      <c r="EZ143">
        <v>-22.752</v>
      </c>
      <c r="FA143">
        <v>15</v>
      </c>
      <c r="FB143">
        <v>0</v>
      </c>
      <c r="FC143" t="s">
        <v>424</v>
      </c>
      <c r="FD143">
        <v>1746989605.5</v>
      </c>
      <c r="FE143">
        <v>1746989593.5</v>
      </c>
      <c r="FF143">
        <v>0</v>
      </c>
      <c r="FG143">
        <v>-0.274</v>
      </c>
      <c r="FH143">
        <v>-0.002</v>
      </c>
      <c r="FI143">
        <v>2.549</v>
      </c>
      <c r="FJ143">
        <v>0.129</v>
      </c>
      <c r="FK143">
        <v>420</v>
      </c>
      <c r="FL143">
        <v>17</v>
      </c>
      <c r="FM143">
        <v>0.02</v>
      </c>
      <c r="FN143">
        <v>0.04</v>
      </c>
      <c r="FO143">
        <v>2.46364025</v>
      </c>
      <c r="FP143">
        <v>0.03479673545965898</v>
      </c>
      <c r="FQ143">
        <v>0.04665189436065272</v>
      </c>
      <c r="FR143">
        <v>1</v>
      </c>
      <c r="FS143">
        <v>817.1999999999999</v>
      </c>
      <c r="FT143">
        <v>-0.9411762720091481</v>
      </c>
      <c r="FU143">
        <v>6.288879073412043</v>
      </c>
      <c r="FV143">
        <v>1</v>
      </c>
      <c r="FW143">
        <v>0.261896325</v>
      </c>
      <c r="FX143">
        <v>0.1608945703564723</v>
      </c>
      <c r="FY143">
        <v>0.02250141142282801</v>
      </c>
      <c r="FZ143">
        <v>0</v>
      </c>
      <c r="GA143">
        <v>2</v>
      </c>
      <c r="GB143">
        <v>3</v>
      </c>
      <c r="GC143" t="s">
        <v>435</v>
      </c>
      <c r="GD143">
        <v>3.10297</v>
      </c>
      <c r="GE143">
        <v>2.72735</v>
      </c>
      <c r="GF143">
        <v>0.08867899999999999</v>
      </c>
      <c r="GG143">
        <v>0.0881275</v>
      </c>
      <c r="GH143">
        <v>0.107398</v>
      </c>
      <c r="GI143">
        <v>0.108026</v>
      </c>
      <c r="GJ143">
        <v>23806.2</v>
      </c>
      <c r="GK143">
        <v>21613.6</v>
      </c>
      <c r="GL143">
        <v>26686.4</v>
      </c>
      <c r="GM143">
        <v>23923.8</v>
      </c>
      <c r="GN143">
        <v>38113.2</v>
      </c>
      <c r="GO143">
        <v>31526.8</v>
      </c>
      <c r="GP143">
        <v>46601.3</v>
      </c>
      <c r="GQ143">
        <v>37829.4</v>
      </c>
      <c r="GR143">
        <v>1.86943</v>
      </c>
      <c r="GS143">
        <v>1.8742</v>
      </c>
      <c r="GT143">
        <v>0.07838009999999999</v>
      </c>
      <c r="GU143">
        <v>0</v>
      </c>
      <c r="GV143">
        <v>28.6812</v>
      </c>
      <c r="GW143">
        <v>999.9</v>
      </c>
      <c r="GX143">
        <v>51.3</v>
      </c>
      <c r="GY143">
        <v>31.1</v>
      </c>
      <c r="GZ143">
        <v>25.6979</v>
      </c>
      <c r="HA143">
        <v>61.3037</v>
      </c>
      <c r="HB143">
        <v>19.359</v>
      </c>
      <c r="HC143">
        <v>1</v>
      </c>
      <c r="HD143">
        <v>0.125132</v>
      </c>
      <c r="HE143">
        <v>-1.32925</v>
      </c>
      <c r="HF143">
        <v>20.2937</v>
      </c>
      <c r="HG143">
        <v>5.21819</v>
      </c>
      <c r="HH143">
        <v>11.98</v>
      </c>
      <c r="HI143">
        <v>4.9654</v>
      </c>
      <c r="HJ143">
        <v>3.27598</v>
      </c>
      <c r="HK143">
        <v>9999</v>
      </c>
      <c r="HL143">
        <v>9999</v>
      </c>
      <c r="HM143">
        <v>9999</v>
      </c>
      <c r="HN143">
        <v>8.6</v>
      </c>
      <c r="HO143">
        <v>1.86394</v>
      </c>
      <c r="HP143">
        <v>1.86007</v>
      </c>
      <c r="HQ143">
        <v>1.85837</v>
      </c>
      <c r="HR143">
        <v>1.85974</v>
      </c>
      <c r="HS143">
        <v>1.85988</v>
      </c>
      <c r="HT143">
        <v>1.85838</v>
      </c>
      <c r="HU143">
        <v>1.85744</v>
      </c>
      <c r="HV143">
        <v>1.85241</v>
      </c>
      <c r="HW143">
        <v>0</v>
      </c>
      <c r="HX143">
        <v>0</v>
      </c>
      <c r="HY143">
        <v>0</v>
      </c>
      <c r="HZ143">
        <v>0</v>
      </c>
      <c r="IA143" t="s">
        <v>426</v>
      </c>
      <c r="IB143" t="s">
        <v>427</v>
      </c>
      <c r="IC143" t="s">
        <v>428</v>
      </c>
      <c r="ID143" t="s">
        <v>428</v>
      </c>
      <c r="IE143" t="s">
        <v>428</v>
      </c>
      <c r="IF143" t="s">
        <v>428</v>
      </c>
      <c r="IG143">
        <v>0</v>
      </c>
      <c r="IH143">
        <v>100</v>
      </c>
      <c r="II143">
        <v>100</v>
      </c>
      <c r="IJ143">
        <v>-1.319</v>
      </c>
      <c r="IK143">
        <v>0.3216</v>
      </c>
      <c r="IL143">
        <v>-1.085747647868322</v>
      </c>
      <c r="IM143">
        <v>-0.001141660950335919</v>
      </c>
      <c r="IN143">
        <v>1.556549255047457E-06</v>
      </c>
      <c r="IO143">
        <v>-3.845636065895205E-10</v>
      </c>
      <c r="IP143">
        <v>0.01562767363184709</v>
      </c>
      <c r="IQ143">
        <v>0.001629169780553792</v>
      </c>
      <c r="IR143">
        <v>0.0005448488767950686</v>
      </c>
      <c r="IS143">
        <v>-2.599574200195059E-06</v>
      </c>
      <c r="IT143">
        <v>2</v>
      </c>
      <c r="IU143">
        <v>2011</v>
      </c>
      <c r="IV143">
        <v>1</v>
      </c>
      <c r="IW143">
        <v>26</v>
      </c>
      <c r="IX143">
        <v>197482.6</v>
      </c>
      <c r="IY143">
        <v>197482.8</v>
      </c>
      <c r="IZ143">
        <v>1.14624</v>
      </c>
      <c r="JA143">
        <v>2.62817</v>
      </c>
      <c r="JB143">
        <v>1.49658</v>
      </c>
      <c r="JC143">
        <v>2.35107</v>
      </c>
      <c r="JD143">
        <v>1.54907</v>
      </c>
      <c r="JE143">
        <v>2.46826</v>
      </c>
      <c r="JF143">
        <v>36.1989</v>
      </c>
      <c r="JG143">
        <v>24.2013</v>
      </c>
      <c r="JH143">
        <v>18</v>
      </c>
      <c r="JI143">
        <v>482.05</v>
      </c>
      <c r="JJ143">
        <v>499.941</v>
      </c>
      <c r="JK143">
        <v>30.564</v>
      </c>
      <c r="JL143">
        <v>28.8899</v>
      </c>
      <c r="JM143">
        <v>30.0001</v>
      </c>
      <c r="JN143">
        <v>29.0561</v>
      </c>
      <c r="JO143">
        <v>29.0403</v>
      </c>
      <c r="JP143">
        <v>23.0457</v>
      </c>
      <c r="JQ143">
        <v>10.6592</v>
      </c>
      <c r="JR143">
        <v>100</v>
      </c>
      <c r="JS143">
        <v>30.5502</v>
      </c>
      <c r="JT143">
        <v>420</v>
      </c>
      <c r="JU143">
        <v>23.5339</v>
      </c>
      <c r="JV143">
        <v>101.889</v>
      </c>
      <c r="JW143">
        <v>91.2496</v>
      </c>
    </row>
    <row r="144" spans="1:283">
      <c r="A144">
        <v>126</v>
      </c>
      <c r="B144">
        <v>1758838564</v>
      </c>
      <c r="C144">
        <v>1730.400000095367</v>
      </c>
      <c r="D144" t="s">
        <v>684</v>
      </c>
      <c r="E144" t="s">
        <v>685</v>
      </c>
      <c r="F144">
        <v>5</v>
      </c>
      <c r="G144" t="s">
        <v>675</v>
      </c>
      <c r="H144">
        <v>1758838561</v>
      </c>
      <c r="I144">
        <f>(J144)/1000</f>
        <v>0</v>
      </c>
      <c r="J144">
        <f>1000*DJ144*AH144*(DF144-DG144)/(100*CY144*(1000-AH144*DF144))</f>
        <v>0</v>
      </c>
      <c r="K144">
        <f>DJ144*AH144*(DE144-DD144*(1000-AH144*DG144)/(1000-AH144*DF144))/(100*CY144)</f>
        <v>0</v>
      </c>
      <c r="L144">
        <f>DD144 - IF(AH144&gt;1, K144*CY144*100.0/(AJ144), 0)</f>
        <v>0</v>
      </c>
      <c r="M144">
        <f>((S144-I144/2)*L144-K144)/(S144+I144/2)</f>
        <v>0</v>
      </c>
      <c r="N144">
        <f>M144*(DK144+DL144)/1000.0</f>
        <v>0</v>
      </c>
      <c r="O144">
        <f>(DD144 - IF(AH144&gt;1, K144*CY144*100.0/(AJ144), 0))*(DK144+DL144)/1000.0</f>
        <v>0</v>
      </c>
      <c r="P144">
        <f>2.0/((1/R144-1/Q144)+SIGN(R144)*SQRT((1/R144-1/Q144)*(1/R144-1/Q144) + 4*CZ144/((CZ144+1)*(CZ144+1))*(2*1/R144*1/Q144-1/Q144*1/Q144)))</f>
        <v>0</v>
      </c>
      <c r="Q144">
        <f>IF(LEFT(DA144,1)&lt;&gt;"0",IF(LEFT(DA144,1)="1",3.0,DB144),$D$5+$E$5*(DR144*DK144/($K$5*1000))+$F$5*(DR144*DK144/($K$5*1000))*MAX(MIN(CY144,$J$5),$I$5)*MAX(MIN(CY144,$J$5),$I$5)+$G$5*MAX(MIN(CY144,$J$5),$I$5)*(DR144*DK144/($K$5*1000))+$H$5*(DR144*DK144/($K$5*1000))*(DR144*DK144/($K$5*1000)))</f>
        <v>0</v>
      </c>
      <c r="R144">
        <f>I144*(1000-(1000*0.61365*exp(17.502*V144/(240.97+V144))/(DK144+DL144)+DF144)/2)/(1000*0.61365*exp(17.502*V144/(240.97+V144))/(DK144+DL144)-DF144)</f>
        <v>0</v>
      </c>
      <c r="S144">
        <f>1/((CZ144+1)/(P144/1.6)+1/(Q144/1.37)) + CZ144/((CZ144+1)/(P144/1.6) + CZ144/(Q144/1.37))</f>
        <v>0</v>
      </c>
      <c r="T144">
        <f>(CU144*CX144)</f>
        <v>0</v>
      </c>
      <c r="U144">
        <f>(DM144+(T144+2*0.95*5.67E-8*(((DM144+$B$9)+273)^4-(DM144+273)^4)-44100*I144)/(1.84*29.3*Q144+8*0.95*5.67E-8*(DM144+273)^3))</f>
        <v>0</v>
      </c>
      <c r="V144">
        <f>($C$9*DN144+$D$9*DO144+$E$9*U144)</f>
        <v>0</v>
      </c>
      <c r="W144">
        <f>0.61365*exp(17.502*V144/(240.97+V144))</f>
        <v>0</v>
      </c>
      <c r="X144">
        <f>(Y144/Z144*100)</f>
        <v>0</v>
      </c>
      <c r="Y144">
        <f>DF144*(DK144+DL144)/1000</f>
        <v>0</v>
      </c>
      <c r="Z144">
        <f>0.61365*exp(17.502*DM144/(240.97+DM144))</f>
        <v>0</v>
      </c>
      <c r="AA144">
        <f>(W144-DF144*(DK144+DL144)/1000)</f>
        <v>0</v>
      </c>
      <c r="AB144">
        <f>(-I144*44100)</f>
        <v>0</v>
      </c>
      <c r="AC144">
        <f>2*29.3*Q144*0.92*(DM144-V144)</f>
        <v>0</v>
      </c>
      <c r="AD144">
        <f>2*0.95*5.67E-8*(((DM144+$B$9)+273)^4-(V144+273)^4)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IF(AF144*$H$15&gt;=AJ144,1.0,(AJ144/(AJ144-AF144*$H$15)))</f>
        <v>0</v>
      </c>
      <c r="AI144">
        <f>(AH144-1)*100</f>
        <v>0</v>
      </c>
      <c r="AJ144">
        <f>MAX(0,($B$15+$C$15*DR144)/(1+$D$15*DR144)*DK144/(DM144+273)*$E$15)</f>
        <v>0</v>
      </c>
      <c r="AK144" t="s">
        <v>422</v>
      </c>
      <c r="AL144" t="s">
        <v>422</v>
      </c>
      <c r="AM144">
        <v>0</v>
      </c>
      <c r="AN144">
        <v>0</v>
      </c>
      <c r="AO144">
        <f>1-AM144/AN144</f>
        <v>0</v>
      </c>
      <c r="AP144">
        <v>0</v>
      </c>
      <c r="AQ144" t="s">
        <v>422</v>
      </c>
      <c r="AR144" t="s">
        <v>422</v>
      </c>
      <c r="AS144">
        <v>0</v>
      </c>
      <c r="AT144">
        <v>0</v>
      </c>
      <c r="AU144">
        <f>1-AS144/AT144</f>
        <v>0</v>
      </c>
      <c r="AV144">
        <v>0.5</v>
      </c>
      <c r="AW144">
        <f>CV144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422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CU144">
        <f>$B$13*DS144+$C$13*DT144+$F$13*EE144*(1-EH144)</f>
        <v>0</v>
      </c>
      <c r="CV144">
        <f>CU144*CW144</f>
        <v>0</v>
      </c>
      <c r="CW144">
        <f>($B$13*$D$11+$C$13*$D$11+$F$13*((ER144+EJ144)/MAX(ER144+EJ144+ES144, 0.1)*$I$11+ES144/MAX(ER144+EJ144+ES144, 0.1)*$J$11))/($B$13+$C$13+$F$13)</f>
        <v>0</v>
      </c>
      <c r="CX144">
        <f>($B$13*$K$11+$C$13*$K$11+$F$13*((ER144+EJ144)/MAX(ER144+EJ144+ES144, 0.1)*$P$11+ES144/MAX(ER144+EJ144+ES144, 0.1)*$Q$11))/($B$13+$C$13+$F$13)</f>
        <v>0</v>
      </c>
      <c r="CY144">
        <v>5</v>
      </c>
      <c r="CZ144">
        <v>0.5</v>
      </c>
      <c r="DA144" t="s">
        <v>423</v>
      </c>
      <c r="DB144">
        <v>2</v>
      </c>
      <c r="DC144">
        <v>1758838561</v>
      </c>
      <c r="DD144">
        <v>422.4498888888889</v>
      </c>
      <c r="DE144">
        <v>419.9861111111111</v>
      </c>
      <c r="DF144">
        <v>23.84704444444445</v>
      </c>
      <c r="DG144">
        <v>23.583</v>
      </c>
      <c r="DH144">
        <v>423.7692222222222</v>
      </c>
      <c r="DI144">
        <v>23.52537777777778</v>
      </c>
      <c r="DJ144">
        <v>499.9466666666666</v>
      </c>
      <c r="DK144">
        <v>90.57575555555555</v>
      </c>
      <c r="DL144">
        <v>0.06926185555555556</v>
      </c>
      <c r="DM144">
        <v>30.19013333333334</v>
      </c>
      <c r="DN144">
        <v>29.96324444444444</v>
      </c>
      <c r="DO144">
        <v>999.9000000000001</v>
      </c>
      <c r="DP144">
        <v>0</v>
      </c>
      <c r="DQ144">
        <v>0</v>
      </c>
      <c r="DR144">
        <v>10005.90333333333</v>
      </c>
      <c r="DS144">
        <v>0</v>
      </c>
      <c r="DT144">
        <v>3.58213</v>
      </c>
      <c r="DU144">
        <v>2.463861111111112</v>
      </c>
      <c r="DV144">
        <v>432.7703333333333</v>
      </c>
      <c r="DW144">
        <v>430.1297777777778</v>
      </c>
      <c r="DX144">
        <v>0.2640205555555555</v>
      </c>
      <c r="DY144">
        <v>419.9861111111111</v>
      </c>
      <c r="DZ144">
        <v>23.583</v>
      </c>
      <c r="EA144">
        <v>2.159963333333333</v>
      </c>
      <c r="EB144">
        <v>2.136048888888888</v>
      </c>
      <c r="EC144">
        <v>18.6684</v>
      </c>
      <c r="ED144">
        <v>18.49057777777778</v>
      </c>
      <c r="EE144">
        <v>0.00500078</v>
      </c>
      <c r="EF144">
        <v>0</v>
      </c>
      <c r="EG144">
        <v>0</v>
      </c>
      <c r="EH144">
        <v>0</v>
      </c>
      <c r="EI144">
        <v>816.188888888889</v>
      </c>
      <c r="EJ144">
        <v>0.00500078</v>
      </c>
      <c r="EK144">
        <v>-20.85555555555556</v>
      </c>
      <c r="EL144">
        <v>-0.6777777777777777</v>
      </c>
      <c r="EM144">
        <v>34.97188888888888</v>
      </c>
      <c r="EN144">
        <v>38.36788888888889</v>
      </c>
      <c r="EO144">
        <v>36.25655555555555</v>
      </c>
      <c r="EP144">
        <v>38.52055555555555</v>
      </c>
      <c r="EQ144">
        <v>36.78433333333333</v>
      </c>
      <c r="ER144">
        <v>0</v>
      </c>
      <c r="ES144">
        <v>0</v>
      </c>
      <c r="ET144">
        <v>0</v>
      </c>
      <c r="EU144">
        <v>1758838559.7</v>
      </c>
      <c r="EV144">
        <v>0</v>
      </c>
      <c r="EW144">
        <v>816.2320000000001</v>
      </c>
      <c r="EX144">
        <v>2.469230930013044</v>
      </c>
      <c r="EY144">
        <v>20.2692305827752</v>
      </c>
      <c r="EZ144">
        <v>-22.092</v>
      </c>
      <c r="FA144">
        <v>15</v>
      </c>
      <c r="FB144">
        <v>0</v>
      </c>
      <c r="FC144" t="s">
        <v>424</v>
      </c>
      <c r="FD144">
        <v>1746989605.5</v>
      </c>
      <c r="FE144">
        <v>1746989593.5</v>
      </c>
      <c r="FF144">
        <v>0</v>
      </c>
      <c r="FG144">
        <v>-0.274</v>
      </c>
      <c r="FH144">
        <v>-0.002</v>
      </c>
      <c r="FI144">
        <v>2.549</v>
      </c>
      <c r="FJ144">
        <v>0.129</v>
      </c>
      <c r="FK144">
        <v>420</v>
      </c>
      <c r="FL144">
        <v>17</v>
      </c>
      <c r="FM144">
        <v>0.02</v>
      </c>
      <c r="FN144">
        <v>0.04</v>
      </c>
      <c r="FO144">
        <v>2.47115756097561</v>
      </c>
      <c r="FP144">
        <v>-0.07968418118466565</v>
      </c>
      <c r="FQ144">
        <v>0.03985906309892811</v>
      </c>
      <c r="FR144">
        <v>1</v>
      </c>
      <c r="FS144">
        <v>817.0764705882352</v>
      </c>
      <c r="FT144">
        <v>-4.999235929041973</v>
      </c>
      <c r="FU144">
        <v>6.000296993802953</v>
      </c>
      <c r="FV144">
        <v>0</v>
      </c>
      <c r="FW144">
        <v>0.265155512195122</v>
      </c>
      <c r="FX144">
        <v>0.08183847386759624</v>
      </c>
      <c r="FY144">
        <v>0.01913197769426239</v>
      </c>
      <c r="FZ144">
        <v>1</v>
      </c>
      <c r="GA144">
        <v>2</v>
      </c>
      <c r="GB144">
        <v>3</v>
      </c>
      <c r="GC144" t="s">
        <v>435</v>
      </c>
      <c r="GD144">
        <v>3.10311</v>
      </c>
      <c r="GE144">
        <v>2.72723</v>
      </c>
      <c r="GF144">
        <v>0.08867800000000001</v>
      </c>
      <c r="GG144">
        <v>0.0881218</v>
      </c>
      <c r="GH144">
        <v>0.107386</v>
      </c>
      <c r="GI144">
        <v>0.108025</v>
      </c>
      <c r="GJ144">
        <v>23806.2</v>
      </c>
      <c r="GK144">
        <v>21613.5</v>
      </c>
      <c r="GL144">
        <v>26686.4</v>
      </c>
      <c r="GM144">
        <v>23923.6</v>
      </c>
      <c r="GN144">
        <v>38113.5</v>
      </c>
      <c r="GO144">
        <v>31526.8</v>
      </c>
      <c r="GP144">
        <v>46601</v>
      </c>
      <c r="GQ144">
        <v>37829.4</v>
      </c>
      <c r="GR144">
        <v>1.8698</v>
      </c>
      <c r="GS144">
        <v>1.87375</v>
      </c>
      <c r="GT144">
        <v>0.07893890000000001</v>
      </c>
      <c r="GU144">
        <v>0</v>
      </c>
      <c r="GV144">
        <v>28.6805</v>
      </c>
      <c r="GW144">
        <v>999.9</v>
      </c>
      <c r="GX144">
        <v>51.2</v>
      </c>
      <c r="GY144">
        <v>31.1</v>
      </c>
      <c r="GZ144">
        <v>25.6478</v>
      </c>
      <c r="HA144">
        <v>61.5237</v>
      </c>
      <c r="HB144">
        <v>19.4231</v>
      </c>
      <c r="HC144">
        <v>1</v>
      </c>
      <c r="HD144">
        <v>0.125137</v>
      </c>
      <c r="HE144">
        <v>-1.3127</v>
      </c>
      <c r="HF144">
        <v>20.2939</v>
      </c>
      <c r="HG144">
        <v>5.21864</v>
      </c>
      <c r="HH144">
        <v>11.98</v>
      </c>
      <c r="HI144">
        <v>4.9653</v>
      </c>
      <c r="HJ144">
        <v>3.27595</v>
      </c>
      <c r="HK144">
        <v>9999</v>
      </c>
      <c r="HL144">
        <v>9999</v>
      </c>
      <c r="HM144">
        <v>9999</v>
      </c>
      <c r="HN144">
        <v>8.6</v>
      </c>
      <c r="HO144">
        <v>1.86397</v>
      </c>
      <c r="HP144">
        <v>1.86008</v>
      </c>
      <c r="HQ144">
        <v>1.85837</v>
      </c>
      <c r="HR144">
        <v>1.85974</v>
      </c>
      <c r="HS144">
        <v>1.85989</v>
      </c>
      <c r="HT144">
        <v>1.85838</v>
      </c>
      <c r="HU144">
        <v>1.85745</v>
      </c>
      <c r="HV144">
        <v>1.85241</v>
      </c>
      <c r="HW144">
        <v>0</v>
      </c>
      <c r="HX144">
        <v>0</v>
      </c>
      <c r="HY144">
        <v>0</v>
      </c>
      <c r="HZ144">
        <v>0</v>
      </c>
      <c r="IA144" t="s">
        <v>426</v>
      </c>
      <c r="IB144" t="s">
        <v>427</v>
      </c>
      <c r="IC144" t="s">
        <v>428</v>
      </c>
      <c r="ID144" t="s">
        <v>428</v>
      </c>
      <c r="IE144" t="s">
        <v>428</v>
      </c>
      <c r="IF144" t="s">
        <v>428</v>
      </c>
      <c r="IG144">
        <v>0</v>
      </c>
      <c r="IH144">
        <v>100</v>
      </c>
      <c r="II144">
        <v>100</v>
      </c>
      <c r="IJ144">
        <v>-1.319</v>
      </c>
      <c r="IK144">
        <v>0.3215</v>
      </c>
      <c r="IL144">
        <v>-1.085747647868322</v>
      </c>
      <c r="IM144">
        <v>-0.001141660950335919</v>
      </c>
      <c r="IN144">
        <v>1.556549255047457E-06</v>
      </c>
      <c r="IO144">
        <v>-3.845636065895205E-10</v>
      </c>
      <c r="IP144">
        <v>0.01562767363184709</v>
      </c>
      <c r="IQ144">
        <v>0.001629169780553792</v>
      </c>
      <c r="IR144">
        <v>0.0005448488767950686</v>
      </c>
      <c r="IS144">
        <v>-2.599574200195059E-06</v>
      </c>
      <c r="IT144">
        <v>2</v>
      </c>
      <c r="IU144">
        <v>2011</v>
      </c>
      <c r="IV144">
        <v>1</v>
      </c>
      <c r="IW144">
        <v>26</v>
      </c>
      <c r="IX144">
        <v>197482.6</v>
      </c>
      <c r="IY144">
        <v>197482.8</v>
      </c>
      <c r="IZ144">
        <v>1.14624</v>
      </c>
      <c r="JA144">
        <v>2.63428</v>
      </c>
      <c r="JB144">
        <v>1.49658</v>
      </c>
      <c r="JC144">
        <v>2.35107</v>
      </c>
      <c r="JD144">
        <v>1.54907</v>
      </c>
      <c r="JE144">
        <v>2.49878</v>
      </c>
      <c r="JF144">
        <v>36.2224</v>
      </c>
      <c r="JG144">
        <v>24.2013</v>
      </c>
      <c r="JH144">
        <v>18</v>
      </c>
      <c r="JI144">
        <v>482.277</v>
      </c>
      <c r="JJ144">
        <v>499.643</v>
      </c>
      <c r="JK144">
        <v>30.5683</v>
      </c>
      <c r="JL144">
        <v>28.8899</v>
      </c>
      <c r="JM144">
        <v>30.0001</v>
      </c>
      <c r="JN144">
        <v>29.0573</v>
      </c>
      <c r="JO144">
        <v>29.0404</v>
      </c>
      <c r="JP144">
        <v>23.0466</v>
      </c>
      <c r="JQ144">
        <v>10.6592</v>
      </c>
      <c r="JR144">
        <v>100</v>
      </c>
      <c r="JS144">
        <v>30.5761</v>
      </c>
      <c r="JT144">
        <v>420</v>
      </c>
      <c r="JU144">
        <v>23.5313</v>
      </c>
      <c r="JV144">
        <v>101.889</v>
      </c>
      <c r="JW144">
        <v>91.24930000000001</v>
      </c>
    </row>
    <row r="145" spans="1:283">
      <c r="A145">
        <v>127</v>
      </c>
      <c r="B145">
        <v>1758838566</v>
      </c>
      <c r="C145">
        <v>1732.400000095367</v>
      </c>
      <c r="D145" t="s">
        <v>686</v>
      </c>
      <c r="E145" t="s">
        <v>687</v>
      </c>
      <c r="F145">
        <v>5</v>
      </c>
      <c r="G145" t="s">
        <v>675</v>
      </c>
      <c r="H145">
        <v>1758838563</v>
      </c>
      <c r="I145">
        <f>(J145)/1000</f>
        <v>0</v>
      </c>
      <c r="J145">
        <f>1000*DJ145*AH145*(DF145-DG145)/(100*CY145*(1000-AH145*DF145))</f>
        <v>0</v>
      </c>
      <c r="K145">
        <f>DJ145*AH145*(DE145-DD145*(1000-AH145*DG145)/(1000-AH145*DF145))/(100*CY145)</f>
        <v>0</v>
      </c>
      <c r="L145">
        <f>DD145 - IF(AH145&gt;1, K145*CY145*100.0/(AJ145), 0)</f>
        <v>0</v>
      </c>
      <c r="M145">
        <f>((S145-I145/2)*L145-K145)/(S145+I145/2)</f>
        <v>0</v>
      </c>
      <c r="N145">
        <f>M145*(DK145+DL145)/1000.0</f>
        <v>0</v>
      </c>
      <c r="O145">
        <f>(DD145 - IF(AH145&gt;1, K145*CY145*100.0/(AJ145), 0))*(DK145+DL145)/1000.0</f>
        <v>0</v>
      </c>
      <c r="P145">
        <f>2.0/((1/R145-1/Q145)+SIGN(R145)*SQRT((1/R145-1/Q145)*(1/R145-1/Q145) + 4*CZ145/((CZ145+1)*(CZ145+1))*(2*1/R145*1/Q145-1/Q145*1/Q145)))</f>
        <v>0</v>
      </c>
      <c r="Q145">
        <f>IF(LEFT(DA145,1)&lt;&gt;"0",IF(LEFT(DA145,1)="1",3.0,DB145),$D$5+$E$5*(DR145*DK145/($K$5*1000))+$F$5*(DR145*DK145/($K$5*1000))*MAX(MIN(CY145,$J$5),$I$5)*MAX(MIN(CY145,$J$5),$I$5)+$G$5*MAX(MIN(CY145,$J$5),$I$5)*(DR145*DK145/($K$5*1000))+$H$5*(DR145*DK145/($K$5*1000))*(DR145*DK145/($K$5*1000)))</f>
        <v>0</v>
      </c>
      <c r="R145">
        <f>I145*(1000-(1000*0.61365*exp(17.502*V145/(240.97+V145))/(DK145+DL145)+DF145)/2)/(1000*0.61365*exp(17.502*V145/(240.97+V145))/(DK145+DL145)-DF145)</f>
        <v>0</v>
      </c>
      <c r="S145">
        <f>1/((CZ145+1)/(P145/1.6)+1/(Q145/1.37)) + CZ145/((CZ145+1)/(P145/1.6) + CZ145/(Q145/1.37))</f>
        <v>0</v>
      </c>
      <c r="T145">
        <f>(CU145*CX145)</f>
        <v>0</v>
      </c>
      <c r="U145">
        <f>(DM145+(T145+2*0.95*5.67E-8*(((DM145+$B$9)+273)^4-(DM145+273)^4)-44100*I145)/(1.84*29.3*Q145+8*0.95*5.67E-8*(DM145+273)^3))</f>
        <v>0</v>
      </c>
      <c r="V145">
        <f>($C$9*DN145+$D$9*DO145+$E$9*U145)</f>
        <v>0</v>
      </c>
      <c r="W145">
        <f>0.61365*exp(17.502*V145/(240.97+V145))</f>
        <v>0</v>
      </c>
      <c r="X145">
        <f>(Y145/Z145*100)</f>
        <v>0</v>
      </c>
      <c r="Y145">
        <f>DF145*(DK145+DL145)/1000</f>
        <v>0</v>
      </c>
      <c r="Z145">
        <f>0.61365*exp(17.502*DM145/(240.97+DM145))</f>
        <v>0</v>
      </c>
      <c r="AA145">
        <f>(W145-DF145*(DK145+DL145)/1000)</f>
        <v>0</v>
      </c>
      <c r="AB145">
        <f>(-I145*44100)</f>
        <v>0</v>
      </c>
      <c r="AC145">
        <f>2*29.3*Q145*0.92*(DM145-V145)</f>
        <v>0</v>
      </c>
      <c r="AD145">
        <f>2*0.95*5.67E-8*(((DM145+$B$9)+273)^4-(V145+273)^4)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IF(AF145*$H$15&gt;=AJ145,1.0,(AJ145/(AJ145-AF145*$H$15)))</f>
        <v>0</v>
      </c>
      <c r="AI145">
        <f>(AH145-1)*100</f>
        <v>0</v>
      </c>
      <c r="AJ145">
        <f>MAX(0,($B$15+$C$15*DR145)/(1+$D$15*DR145)*DK145/(DM145+273)*$E$15)</f>
        <v>0</v>
      </c>
      <c r="AK145" t="s">
        <v>422</v>
      </c>
      <c r="AL145" t="s">
        <v>422</v>
      </c>
      <c r="AM145">
        <v>0</v>
      </c>
      <c r="AN145">
        <v>0</v>
      </c>
      <c r="AO145">
        <f>1-AM145/AN145</f>
        <v>0</v>
      </c>
      <c r="AP145">
        <v>0</v>
      </c>
      <c r="AQ145" t="s">
        <v>422</v>
      </c>
      <c r="AR145" t="s">
        <v>422</v>
      </c>
      <c r="AS145">
        <v>0</v>
      </c>
      <c r="AT145">
        <v>0</v>
      </c>
      <c r="AU145">
        <f>1-AS145/AT145</f>
        <v>0</v>
      </c>
      <c r="AV145">
        <v>0.5</v>
      </c>
      <c r="AW145">
        <f>CV145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422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CU145">
        <f>$B$13*DS145+$C$13*DT145+$F$13*EE145*(1-EH145)</f>
        <v>0</v>
      </c>
      <c r="CV145">
        <f>CU145*CW145</f>
        <v>0</v>
      </c>
      <c r="CW145">
        <f>($B$13*$D$11+$C$13*$D$11+$F$13*((ER145+EJ145)/MAX(ER145+EJ145+ES145, 0.1)*$I$11+ES145/MAX(ER145+EJ145+ES145, 0.1)*$J$11))/($B$13+$C$13+$F$13)</f>
        <v>0</v>
      </c>
      <c r="CX145">
        <f>($B$13*$K$11+$C$13*$K$11+$F$13*((ER145+EJ145)/MAX(ER145+EJ145+ES145, 0.1)*$P$11+ES145/MAX(ER145+EJ145+ES145, 0.1)*$Q$11))/($B$13+$C$13+$F$13)</f>
        <v>0</v>
      </c>
      <c r="CY145">
        <v>5</v>
      </c>
      <c r="CZ145">
        <v>0.5</v>
      </c>
      <c r="DA145" t="s">
        <v>423</v>
      </c>
      <c r="DB145">
        <v>2</v>
      </c>
      <c r="DC145">
        <v>1758838563</v>
      </c>
      <c r="DD145">
        <v>422.4401111111112</v>
      </c>
      <c r="DE145">
        <v>419.9674444444444</v>
      </c>
      <c r="DF145">
        <v>23.84304444444444</v>
      </c>
      <c r="DG145">
        <v>23.58268888888889</v>
      </c>
      <c r="DH145">
        <v>423.7594444444445</v>
      </c>
      <c r="DI145">
        <v>23.52147777777778</v>
      </c>
      <c r="DJ145">
        <v>500.0126666666666</v>
      </c>
      <c r="DK145">
        <v>90.57580000000002</v>
      </c>
      <c r="DL145">
        <v>0.06907381111111111</v>
      </c>
      <c r="DM145">
        <v>30.18537777777778</v>
      </c>
      <c r="DN145">
        <v>29.96531111111111</v>
      </c>
      <c r="DO145">
        <v>999.9000000000001</v>
      </c>
      <c r="DP145">
        <v>0</v>
      </c>
      <c r="DQ145">
        <v>0</v>
      </c>
      <c r="DR145">
        <v>10013.12222222222</v>
      </c>
      <c r="DS145">
        <v>0</v>
      </c>
      <c r="DT145">
        <v>3.58213</v>
      </c>
      <c r="DU145">
        <v>2.472642222222222</v>
      </c>
      <c r="DV145">
        <v>432.7585555555556</v>
      </c>
      <c r="DW145">
        <v>430.1107777777777</v>
      </c>
      <c r="DX145">
        <v>0.260342</v>
      </c>
      <c r="DY145">
        <v>419.9674444444444</v>
      </c>
      <c r="DZ145">
        <v>23.58268888888889</v>
      </c>
      <c r="EA145">
        <v>2.159604444444444</v>
      </c>
      <c r="EB145">
        <v>2.136023333333333</v>
      </c>
      <c r="EC145">
        <v>18.66575555555556</v>
      </c>
      <c r="ED145">
        <v>18.49037777777777</v>
      </c>
      <c r="EE145">
        <v>0.00500078</v>
      </c>
      <c r="EF145">
        <v>0</v>
      </c>
      <c r="EG145">
        <v>0</v>
      </c>
      <c r="EH145">
        <v>0</v>
      </c>
      <c r="EI145">
        <v>815.2222222222222</v>
      </c>
      <c r="EJ145">
        <v>0.00500078</v>
      </c>
      <c r="EK145">
        <v>-20.77777777777778</v>
      </c>
      <c r="EL145">
        <v>-0.7333333333333333</v>
      </c>
      <c r="EM145">
        <v>34.97188888888888</v>
      </c>
      <c r="EN145">
        <v>38.42344444444445</v>
      </c>
      <c r="EO145">
        <v>36.27044444444444</v>
      </c>
      <c r="EP145">
        <v>38.63177777777778</v>
      </c>
      <c r="EQ145">
        <v>36.74966666666666</v>
      </c>
      <c r="ER145">
        <v>0</v>
      </c>
      <c r="ES145">
        <v>0</v>
      </c>
      <c r="ET145">
        <v>0</v>
      </c>
      <c r="EU145">
        <v>1758838561.5</v>
      </c>
      <c r="EV145">
        <v>0</v>
      </c>
      <c r="EW145">
        <v>816.5038461538461</v>
      </c>
      <c r="EX145">
        <v>8.577777953359677</v>
      </c>
      <c r="EY145">
        <v>12.0102561722175</v>
      </c>
      <c r="EZ145">
        <v>-21.49615384615385</v>
      </c>
      <c r="FA145">
        <v>15</v>
      </c>
      <c r="FB145">
        <v>0</v>
      </c>
      <c r="FC145" t="s">
        <v>424</v>
      </c>
      <c r="FD145">
        <v>1746989605.5</v>
      </c>
      <c r="FE145">
        <v>1746989593.5</v>
      </c>
      <c r="FF145">
        <v>0</v>
      </c>
      <c r="FG145">
        <v>-0.274</v>
      </c>
      <c r="FH145">
        <v>-0.002</v>
      </c>
      <c r="FI145">
        <v>2.549</v>
      </c>
      <c r="FJ145">
        <v>0.129</v>
      </c>
      <c r="FK145">
        <v>420</v>
      </c>
      <c r="FL145">
        <v>17</v>
      </c>
      <c r="FM145">
        <v>0.02</v>
      </c>
      <c r="FN145">
        <v>0.04</v>
      </c>
      <c r="FO145">
        <v>2.47075825</v>
      </c>
      <c r="FP145">
        <v>-0.01416484052533088</v>
      </c>
      <c r="FQ145">
        <v>0.03962444806476807</v>
      </c>
      <c r="FR145">
        <v>1</v>
      </c>
      <c r="FS145">
        <v>816.8941176470589</v>
      </c>
      <c r="FT145">
        <v>-4.018334518930843</v>
      </c>
      <c r="FU145">
        <v>5.898501363829654</v>
      </c>
      <c r="FV145">
        <v>0</v>
      </c>
      <c r="FW145">
        <v>0.2682045000000001</v>
      </c>
      <c r="FX145">
        <v>0.006398431519699404</v>
      </c>
      <c r="FY145">
        <v>0.01544292605046077</v>
      </c>
      <c r="FZ145">
        <v>1</v>
      </c>
      <c r="GA145">
        <v>2</v>
      </c>
      <c r="GB145">
        <v>3</v>
      </c>
      <c r="GC145" t="s">
        <v>435</v>
      </c>
      <c r="GD145">
        <v>3.10305</v>
      </c>
      <c r="GE145">
        <v>2.72726</v>
      </c>
      <c r="GF145">
        <v>0.0886745</v>
      </c>
      <c r="GG145">
        <v>0.0881275</v>
      </c>
      <c r="GH145">
        <v>0.107376</v>
      </c>
      <c r="GI145">
        <v>0.108022</v>
      </c>
      <c r="GJ145">
        <v>23806.3</v>
      </c>
      <c r="GK145">
        <v>21613.4</v>
      </c>
      <c r="GL145">
        <v>26686.4</v>
      </c>
      <c r="GM145">
        <v>23923.6</v>
      </c>
      <c r="GN145">
        <v>38113.7</v>
      </c>
      <c r="GO145">
        <v>31526.8</v>
      </c>
      <c r="GP145">
        <v>46600.8</v>
      </c>
      <c r="GQ145">
        <v>37829.3</v>
      </c>
      <c r="GR145">
        <v>1.86978</v>
      </c>
      <c r="GS145">
        <v>1.8738</v>
      </c>
      <c r="GT145">
        <v>0.0802055</v>
      </c>
      <c r="GU145">
        <v>0</v>
      </c>
      <c r="GV145">
        <v>28.6794</v>
      </c>
      <c r="GW145">
        <v>999.9</v>
      </c>
      <c r="GX145">
        <v>51.3</v>
      </c>
      <c r="GY145">
        <v>31.1</v>
      </c>
      <c r="GZ145">
        <v>25.6978</v>
      </c>
      <c r="HA145">
        <v>61.2037</v>
      </c>
      <c r="HB145">
        <v>19.375</v>
      </c>
      <c r="HC145">
        <v>1</v>
      </c>
      <c r="HD145">
        <v>0.125178</v>
      </c>
      <c r="HE145">
        <v>-1.3308</v>
      </c>
      <c r="HF145">
        <v>20.2937</v>
      </c>
      <c r="HG145">
        <v>5.21834</v>
      </c>
      <c r="HH145">
        <v>11.98</v>
      </c>
      <c r="HI145">
        <v>4.96525</v>
      </c>
      <c r="HJ145">
        <v>3.27595</v>
      </c>
      <c r="HK145">
        <v>9999</v>
      </c>
      <c r="HL145">
        <v>9999</v>
      </c>
      <c r="HM145">
        <v>9999</v>
      </c>
      <c r="HN145">
        <v>8.6</v>
      </c>
      <c r="HO145">
        <v>1.86399</v>
      </c>
      <c r="HP145">
        <v>1.86007</v>
      </c>
      <c r="HQ145">
        <v>1.85837</v>
      </c>
      <c r="HR145">
        <v>1.85974</v>
      </c>
      <c r="HS145">
        <v>1.85988</v>
      </c>
      <c r="HT145">
        <v>1.85837</v>
      </c>
      <c r="HU145">
        <v>1.85745</v>
      </c>
      <c r="HV145">
        <v>1.85242</v>
      </c>
      <c r="HW145">
        <v>0</v>
      </c>
      <c r="HX145">
        <v>0</v>
      </c>
      <c r="HY145">
        <v>0</v>
      </c>
      <c r="HZ145">
        <v>0</v>
      </c>
      <c r="IA145" t="s">
        <v>426</v>
      </c>
      <c r="IB145" t="s">
        <v>427</v>
      </c>
      <c r="IC145" t="s">
        <v>428</v>
      </c>
      <c r="ID145" t="s">
        <v>428</v>
      </c>
      <c r="IE145" t="s">
        <v>428</v>
      </c>
      <c r="IF145" t="s">
        <v>428</v>
      </c>
      <c r="IG145">
        <v>0</v>
      </c>
      <c r="IH145">
        <v>100</v>
      </c>
      <c r="II145">
        <v>100</v>
      </c>
      <c r="IJ145">
        <v>-1.319</v>
      </c>
      <c r="IK145">
        <v>0.3214</v>
      </c>
      <c r="IL145">
        <v>-1.085747647868322</v>
      </c>
      <c r="IM145">
        <v>-0.001141660950335919</v>
      </c>
      <c r="IN145">
        <v>1.556549255047457E-06</v>
      </c>
      <c r="IO145">
        <v>-3.845636065895205E-10</v>
      </c>
      <c r="IP145">
        <v>0.01562767363184709</v>
      </c>
      <c r="IQ145">
        <v>0.001629169780553792</v>
      </c>
      <c r="IR145">
        <v>0.0005448488767950686</v>
      </c>
      <c r="IS145">
        <v>-2.599574200195059E-06</v>
      </c>
      <c r="IT145">
        <v>2</v>
      </c>
      <c r="IU145">
        <v>2011</v>
      </c>
      <c r="IV145">
        <v>1</v>
      </c>
      <c r="IW145">
        <v>26</v>
      </c>
      <c r="IX145">
        <v>197482.7</v>
      </c>
      <c r="IY145">
        <v>197482.9</v>
      </c>
      <c r="IZ145">
        <v>1.14624</v>
      </c>
      <c r="JA145">
        <v>2.63794</v>
      </c>
      <c r="JB145">
        <v>1.49658</v>
      </c>
      <c r="JC145">
        <v>2.35107</v>
      </c>
      <c r="JD145">
        <v>1.54907</v>
      </c>
      <c r="JE145">
        <v>2.44507</v>
      </c>
      <c r="JF145">
        <v>36.2224</v>
      </c>
      <c r="JG145">
        <v>24.2013</v>
      </c>
      <c r="JH145">
        <v>18</v>
      </c>
      <c r="JI145">
        <v>482.263</v>
      </c>
      <c r="JJ145">
        <v>499.68</v>
      </c>
      <c r="JK145">
        <v>30.5742</v>
      </c>
      <c r="JL145">
        <v>28.8911</v>
      </c>
      <c r="JM145">
        <v>30.0001</v>
      </c>
      <c r="JN145">
        <v>29.0573</v>
      </c>
      <c r="JO145">
        <v>29.0409</v>
      </c>
      <c r="JP145">
        <v>23.0468</v>
      </c>
      <c r="JQ145">
        <v>10.6592</v>
      </c>
      <c r="JR145">
        <v>100</v>
      </c>
      <c r="JS145">
        <v>30.5761</v>
      </c>
      <c r="JT145">
        <v>420</v>
      </c>
      <c r="JU145">
        <v>23.5278</v>
      </c>
      <c r="JV145">
        <v>101.889</v>
      </c>
      <c r="JW145">
        <v>91.24930000000001</v>
      </c>
    </row>
    <row r="146" spans="1:283">
      <c r="A146">
        <v>128</v>
      </c>
      <c r="B146">
        <v>1758838568</v>
      </c>
      <c r="C146">
        <v>1734.400000095367</v>
      </c>
      <c r="D146" t="s">
        <v>688</v>
      </c>
      <c r="E146" t="s">
        <v>689</v>
      </c>
      <c r="F146">
        <v>5</v>
      </c>
      <c r="G146" t="s">
        <v>675</v>
      </c>
      <c r="H146">
        <v>1758838565</v>
      </c>
      <c r="I146">
        <f>(J146)/1000</f>
        <v>0</v>
      </c>
      <c r="J146">
        <f>1000*DJ146*AH146*(DF146-DG146)/(100*CY146*(1000-AH146*DF146))</f>
        <v>0</v>
      </c>
      <c r="K146">
        <f>DJ146*AH146*(DE146-DD146*(1000-AH146*DG146)/(1000-AH146*DF146))/(100*CY146)</f>
        <v>0</v>
      </c>
      <c r="L146">
        <f>DD146 - IF(AH146&gt;1, K146*CY146*100.0/(AJ146), 0)</f>
        <v>0</v>
      </c>
      <c r="M146">
        <f>((S146-I146/2)*L146-K146)/(S146+I146/2)</f>
        <v>0</v>
      </c>
      <c r="N146">
        <f>M146*(DK146+DL146)/1000.0</f>
        <v>0</v>
      </c>
      <c r="O146">
        <f>(DD146 - IF(AH146&gt;1, K146*CY146*100.0/(AJ146), 0))*(DK146+DL146)/1000.0</f>
        <v>0</v>
      </c>
      <c r="P146">
        <f>2.0/((1/R146-1/Q146)+SIGN(R146)*SQRT((1/R146-1/Q146)*(1/R146-1/Q146) + 4*CZ146/((CZ146+1)*(CZ146+1))*(2*1/R146*1/Q146-1/Q146*1/Q146)))</f>
        <v>0</v>
      </c>
      <c r="Q146">
        <f>IF(LEFT(DA146,1)&lt;&gt;"0",IF(LEFT(DA146,1)="1",3.0,DB146),$D$5+$E$5*(DR146*DK146/($K$5*1000))+$F$5*(DR146*DK146/($K$5*1000))*MAX(MIN(CY146,$J$5),$I$5)*MAX(MIN(CY146,$J$5),$I$5)+$G$5*MAX(MIN(CY146,$J$5),$I$5)*(DR146*DK146/($K$5*1000))+$H$5*(DR146*DK146/($K$5*1000))*(DR146*DK146/($K$5*1000)))</f>
        <v>0</v>
      </c>
      <c r="R146">
        <f>I146*(1000-(1000*0.61365*exp(17.502*V146/(240.97+V146))/(DK146+DL146)+DF146)/2)/(1000*0.61365*exp(17.502*V146/(240.97+V146))/(DK146+DL146)-DF146)</f>
        <v>0</v>
      </c>
      <c r="S146">
        <f>1/((CZ146+1)/(P146/1.6)+1/(Q146/1.37)) + CZ146/((CZ146+1)/(P146/1.6) + CZ146/(Q146/1.37))</f>
        <v>0</v>
      </c>
      <c r="T146">
        <f>(CU146*CX146)</f>
        <v>0</v>
      </c>
      <c r="U146">
        <f>(DM146+(T146+2*0.95*5.67E-8*(((DM146+$B$9)+273)^4-(DM146+273)^4)-44100*I146)/(1.84*29.3*Q146+8*0.95*5.67E-8*(DM146+273)^3))</f>
        <v>0</v>
      </c>
      <c r="V146">
        <f>($C$9*DN146+$D$9*DO146+$E$9*U146)</f>
        <v>0</v>
      </c>
      <c r="W146">
        <f>0.61365*exp(17.502*V146/(240.97+V146))</f>
        <v>0</v>
      </c>
      <c r="X146">
        <f>(Y146/Z146*100)</f>
        <v>0</v>
      </c>
      <c r="Y146">
        <f>DF146*(DK146+DL146)/1000</f>
        <v>0</v>
      </c>
      <c r="Z146">
        <f>0.61365*exp(17.502*DM146/(240.97+DM146))</f>
        <v>0</v>
      </c>
      <c r="AA146">
        <f>(W146-DF146*(DK146+DL146)/1000)</f>
        <v>0</v>
      </c>
      <c r="AB146">
        <f>(-I146*44100)</f>
        <v>0</v>
      </c>
      <c r="AC146">
        <f>2*29.3*Q146*0.92*(DM146-V146)</f>
        <v>0</v>
      </c>
      <c r="AD146">
        <f>2*0.95*5.67E-8*(((DM146+$B$9)+273)^4-(V146+273)^4)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IF(AF146*$H$15&gt;=AJ146,1.0,(AJ146/(AJ146-AF146*$H$15)))</f>
        <v>0</v>
      </c>
      <c r="AI146">
        <f>(AH146-1)*100</f>
        <v>0</v>
      </c>
      <c r="AJ146">
        <f>MAX(0,($B$15+$C$15*DR146)/(1+$D$15*DR146)*DK146/(DM146+273)*$E$15)</f>
        <v>0</v>
      </c>
      <c r="AK146" t="s">
        <v>422</v>
      </c>
      <c r="AL146" t="s">
        <v>422</v>
      </c>
      <c r="AM146">
        <v>0</v>
      </c>
      <c r="AN146">
        <v>0</v>
      </c>
      <c r="AO146">
        <f>1-AM146/AN146</f>
        <v>0</v>
      </c>
      <c r="AP146">
        <v>0</v>
      </c>
      <c r="AQ146" t="s">
        <v>422</v>
      </c>
      <c r="AR146" t="s">
        <v>422</v>
      </c>
      <c r="AS146">
        <v>0</v>
      </c>
      <c r="AT146">
        <v>0</v>
      </c>
      <c r="AU146">
        <f>1-AS146/AT146</f>
        <v>0</v>
      </c>
      <c r="AV146">
        <v>0.5</v>
      </c>
      <c r="AW146">
        <f>CV146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422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CU146">
        <f>$B$13*DS146+$C$13*DT146+$F$13*EE146*(1-EH146)</f>
        <v>0</v>
      </c>
      <c r="CV146">
        <f>CU146*CW146</f>
        <v>0</v>
      </c>
      <c r="CW146">
        <f>($B$13*$D$11+$C$13*$D$11+$F$13*((ER146+EJ146)/MAX(ER146+EJ146+ES146, 0.1)*$I$11+ES146/MAX(ER146+EJ146+ES146, 0.1)*$J$11))/($B$13+$C$13+$F$13)</f>
        <v>0</v>
      </c>
      <c r="CX146">
        <f>($B$13*$K$11+$C$13*$K$11+$F$13*((ER146+EJ146)/MAX(ER146+EJ146+ES146, 0.1)*$P$11+ES146/MAX(ER146+EJ146+ES146, 0.1)*$Q$11))/($B$13+$C$13+$F$13)</f>
        <v>0</v>
      </c>
      <c r="CY146">
        <v>5</v>
      </c>
      <c r="CZ146">
        <v>0.5</v>
      </c>
      <c r="DA146" t="s">
        <v>423</v>
      </c>
      <c r="DB146">
        <v>2</v>
      </c>
      <c r="DC146">
        <v>1758838565</v>
      </c>
      <c r="DD146">
        <v>422.4384444444444</v>
      </c>
      <c r="DE146">
        <v>419.9734444444445</v>
      </c>
      <c r="DF146">
        <v>23.83943333333333</v>
      </c>
      <c r="DG146">
        <v>23.58245555555555</v>
      </c>
      <c r="DH146">
        <v>423.7577777777777</v>
      </c>
      <c r="DI146">
        <v>23.51794444444444</v>
      </c>
      <c r="DJ146">
        <v>500.0681111111111</v>
      </c>
      <c r="DK146">
        <v>90.57577777777777</v>
      </c>
      <c r="DL146">
        <v>0.06899547777777776</v>
      </c>
      <c r="DM146">
        <v>30.18055555555556</v>
      </c>
      <c r="DN146">
        <v>29.97614444444444</v>
      </c>
      <c r="DO146">
        <v>999.9000000000001</v>
      </c>
      <c r="DP146">
        <v>0</v>
      </c>
      <c r="DQ146">
        <v>0</v>
      </c>
      <c r="DR146">
        <v>10016.73333333333</v>
      </c>
      <c r="DS146">
        <v>0</v>
      </c>
      <c r="DT146">
        <v>3.582635555555555</v>
      </c>
      <c r="DU146">
        <v>2.465012222222223</v>
      </c>
      <c r="DV146">
        <v>432.7552222222222</v>
      </c>
      <c r="DW146">
        <v>430.1167777777778</v>
      </c>
      <c r="DX146">
        <v>0.2569665555555556</v>
      </c>
      <c r="DY146">
        <v>419.9734444444445</v>
      </c>
      <c r="DZ146">
        <v>23.58245555555555</v>
      </c>
      <c r="EA146">
        <v>2.159275555555556</v>
      </c>
      <c r="EB146">
        <v>2.136002222222222</v>
      </c>
      <c r="EC146">
        <v>18.66333333333333</v>
      </c>
      <c r="ED146">
        <v>18.49021111111111</v>
      </c>
      <c r="EE146">
        <v>0.00500078</v>
      </c>
      <c r="EF146">
        <v>0</v>
      </c>
      <c r="EG146">
        <v>0</v>
      </c>
      <c r="EH146">
        <v>0</v>
      </c>
      <c r="EI146">
        <v>817.8</v>
      </c>
      <c r="EJ146">
        <v>0.00500078</v>
      </c>
      <c r="EK146">
        <v>-21.25555555555556</v>
      </c>
      <c r="EL146">
        <v>-1.033333333333333</v>
      </c>
      <c r="EM146">
        <v>34.94411111111111</v>
      </c>
      <c r="EN146">
        <v>38.47888888888889</v>
      </c>
      <c r="EO146">
        <v>36.27055555555555</v>
      </c>
      <c r="EP146">
        <v>38.68733333333333</v>
      </c>
      <c r="EQ146">
        <v>36.77055555555555</v>
      </c>
      <c r="ER146">
        <v>0</v>
      </c>
      <c r="ES146">
        <v>0</v>
      </c>
      <c r="ET146">
        <v>0</v>
      </c>
      <c r="EU146">
        <v>1758838563.3</v>
      </c>
      <c r="EV146">
        <v>0</v>
      </c>
      <c r="EW146">
        <v>817</v>
      </c>
      <c r="EX146">
        <v>-1.407692027116392</v>
      </c>
      <c r="EY146">
        <v>20.67692303436515</v>
      </c>
      <c r="EZ146">
        <v>-21.816</v>
      </c>
      <c r="FA146">
        <v>15</v>
      </c>
      <c r="FB146">
        <v>0</v>
      </c>
      <c r="FC146" t="s">
        <v>424</v>
      </c>
      <c r="FD146">
        <v>1746989605.5</v>
      </c>
      <c r="FE146">
        <v>1746989593.5</v>
      </c>
      <c r="FF146">
        <v>0</v>
      </c>
      <c r="FG146">
        <v>-0.274</v>
      </c>
      <c r="FH146">
        <v>-0.002</v>
      </c>
      <c r="FI146">
        <v>2.549</v>
      </c>
      <c r="FJ146">
        <v>0.129</v>
      </c>
      <c r="FK146">
        <v>420</v>
      </c>
      <c r="FL146">
        <v>17</v>
      </c>
      <c r="FM146">
        <v>0.02</v>
      </c>
      <c r="FN146">
        <v>0.04</v>
      </c>
      <c r="FO146">
        <v>2.461278536585366</v>
      </c>
      <c r="FP146">
        <v>0.04440710801394483</v>
      </c>
      <c r="FQ146">
        <v>0.0343717578026464</v>
      </c>
      <c r="FR146">
        <v>1</v>
      </c>
      <c r="FS146">
        <v>817.335294117647</v>
      </c>
      <c r="FT146">
        <v>-6.780748504784063</v>
      </c>
      <c r="FU146">
        <v>5.799994034121739</v>
      </c>
      <c r="FV146">
        <v>0</v>
      </c>
      <c r="FW146">
        <v>0.2697523902439025</v>
      </c>
      <c r="FX146">
        <v>-0.08052476655052156</v>
      </c>
      <c r="FY146">
        <v>0.01214083142947505</v>
      </c>
      <c r="FZ146">
        <v>1</v>
      </c>
      <c r="GA146">
        <v>2</v>
      </c>
      <c r="GB146">
        <v>3</v>
      </c>
      <c r="GC146" t="s">
        <v>435</v>
      </c>
      <c r="GD146">
        <v>3.10321</v>
      </c>
      <c r="GE146">
        <v>2.72737</v>
      </c>
      <c r="GF146">
        <v>0.0886735</v>
      </c>
      <c r="GG146">
        <v>0.08813070000000001</v>
      </c>
      <c r="GH146">
        <v>0.107367</v>
      </c>
      <c r="GI146">
        <v>0.108021</v>
      </c>
      <c r="GJ146">
        <v>23806.2</v>
      </c>
      <c r="GK146">
        <v>21613.3</v>
      </c>
      <c r="GL146">
        <v>26686.2</v>
      </c>
      <c r="GM146">
        <v>23923.5</v>
      </c>
      <c r="GN146">
        <v>38114.1</v>
      </c>
      <c r="GO146">
        <v>31526.8</v>
      </c>
      <c r="GP146">
        <v>46600.8</v>
      </c>
      <c r="GQ146">
        <v>37829.3</v>
      </c>
      <c r="GR146">
        <v>1.86998</v>
      </c>
      <c r="GS146">
        <v>1.87377</v>
      </c>
      <c r="GT146">
        <v>0.0806153</v>
      </c>
      <c r="GU146">
        <v>0</v>
      </c>
      <c r="GV146">
        <v>28.6781</v>
      </c>
      <c r="GW146">
        <v>999.9</v>
      </c>
      <c r="GX146">
        <v>51.2</v>
      </c>
      <c r="GY146">
        <v>31.1</v>
      </c>
      <c r="GZ146">
        <v>25.6486</v>
      </c>
      <c r="HA146">
        <v>61.1537</v>
      </c>
      <c r="HB146">
        <v>19.1386</v>
      </c>
      <c r="HC146">
        <v>1</v>
      </c>
      <c r="HD146">
        <v>0.125208</v>
      </c>
      <c r="HE146">
        <v>-1.314</v>
      </c>
      <c r="HF146">
        <v>20.2939</v>
      </c>
      <c r="HG146">
        <v>5.21879</v>
      </c>
      <c r="HH146">
        <v>11.98</v>
      </c>
      <c r="HI146">
        <v>4.96535</v>
      </c>
      <c r="HJ146">
        <v>3.27595</v>
      </c>
      <c r="HK146">
        <v>9999</v>
      </c>
      <c r="HL146">
        <v>9999</v>
      </c>
      <c r="HM146">
        <v>9999</v>
      </c>
      <c r="HN146">
        <v>8.6</v>
      </c>
      <c r="HO146">
        <v>1.86396</v>
      </c>
      <c r="HP146">
        <v>1.86006</v>
      </c>
      <c r="HQ146">
        <v>1.85837</v>
      </c>
      <c r="HR146">
        <v>1.85974</v>
      </c>
      <c r="HS146">
        <v>1.85989</v>
      </c>
      <c r="HT146">
        <v>1.85837</v>
      </c>
      <c r="HU146">
        <v>1.85745</v>
      </c>
      <c r="HV146">
        <v>1.85242</v>
      </c>
      <c r="HW146">
        <v>0</v>
      </c>
      <c r="HX146">
        <v>0</v>
      </c>
      <c r="HY146">
        <v>0</v>
      </c>
      <c r="HZ146">
        <v>0</v>
      </c>
      <c r="IA146" t="s">
        <v>426</v>
      </c>
      <c r="IB146" t="s">
        <v>427</v>
      </c>
      <c r="IC146" t="s">
        <v>428</v>
      </c>
      <c r="ID146" t="s">
        <v>428</v>
      </c>
      <c r="IE146" t="s">
        <v>428</v>
      </c>
      <c r="IF146" t="s">
        <v>428</v>
      </c>
      <c r="IG146">
        <v>0</v>
      </c>
      <c r="IH146">
        <v>100</v>
      </c>
      <c r="II146">
        <v>100</v>
      </c>
      <c r="IJ146">
        <v>-1.319</v>
      </c>
      <c r="IK146">
        <v>0.3214</v>
      </c>
      <c r="IL146">
        <v>-1.085747647868322</v>
      </c>
      <c r="IM146">
        <v>-0.001141660950335919</v>
      </c>
      <c r="IN146">
        <v>1.556549255047457E-06</v>
      </c>
      <c r="IO146">
        <v>-3.845636065895205E-10</v>
      </c>
      <c r="IP146">
        <v>0.01562767363184709</v>
      </c>
      <c r="IQ146">
        <v>0.001629169780553792</v>
      </c>
      <c r="IR146">
        <v>0.0005448488767950686</v>
      </c>
      <c r="IS146">
        <v>-2.599574200195059E-06</v>
      </c>
      <c r="IT146">
        <v>2</v>
      </c>
      <c r="IU146">
        <v>2011</v>
      </c>
      <c r="IV146">
        <v>1</v>
      </c>
      <c r="IW146">
        <v>26</v>
      </c>
      <c r="IX146">
        <v>197482.7</v>
      </c>
      <c r="IY146">
        <v>197482.9</v>
      </c>
      <c r="IZ146">
        <v>1.14624</v>
      </c>
      <c r="JA146">
        <v>2.64282</v>
      </c>
      <c r="JB146">
        <v>1.49658</v>
      </c>
      <c r="JC146">
        <v>2.35107</v>
      </c>
      <c r="JD146">
        <v>1.54907</v>
      </c>
      <c r="JE146">
        <v>2.39624</v>
      </c>
      <c r="JF146">
        <v>36.2224</v>
      </c>
      <c r="JG146">
        <v>24.1926</v>
      </c>
      <c r="JH146">
        <v>18</v>
      </c>
      <c r="JI146">
        <v>482.384</v>
      </c>
      <c r="JJ146">
        <v>499.674</v>
      </c>
      <c r="JK146">
        <v>30.5828</v>
      </c>
      <c r="JL146">
        <v>28.8923</v>
      </c>
      <c r="JM146">
        <v>30.0002</v>
      </c>
      <c r="JN146">
        <v>29.058</v>
      </c>
      <c r="JO146">
        <v>29.0421</v>
      </c>
      <c r="JP146">
        <v>23.0469</v>
      </c>
      <c r="JQ146">
        <v>10.6592</v>
      </c>
      <c r="JR146">
        <v>100</v>
      </c>
      <c r="JS146">
        <v>30.5894</v>
      </c>
      <c r="JT146">
        <v>420</v>
      </c>
      <c r="JU146">
        <v>23.5247</v>
      </c>
      <c r="JV146">
        <v>101.888</v>
      </c>
      <c r="JW146">
        <v>91.2491</v>
      </c>
    </row>
    <row r="147" spans="1:283">
      <c r="A147">
        <v>129</v>
      </c>
      <c r="B147">
        <v>1758838570</v>
      </c>
      <c r="C147">
        <v>1736.400000095367</v>
      </c>
      <c r="D147" t="s">
        <v>690</v>
      </c>
      <c r="E147" t="s">
        <v>691</v>
      </c>
      <c r="F147">
        <v>5</v>
      </c>
      <c r="G147" t="s">
        <v>675</v>
      </c>
      <c r="H147">
        <v>1758838567</v>
      </c>
      <c r="I147">
        <f>(J147)/1000</f>
        <v>0</v>
      </c>
      <c r="J147">
        <f>1000*DJ147*AH147*(DF147-DG147)/(100*CY147*(1000-AH147*DF147))</f>
        <v>0</v>
      </c>
      <c r="K147">
        <f>DJ147*AH147*(DE147-DD147*(1000-AH147*DG147)/(1000-AH147*DF147))/(100*CY147)</f>
        <v>0</v>
      </c>
      <c r="L147">
        <f>DD147 - IF(AH147&gt;1, K147*CY147*100.0/(AJ147), 0)</f>
        <v>0</v>
      </c>
      <c r="M147">
        <f>((S147-I147/2)*L147-K147)/(S147+I147/2)</f>
        <v>0</v>
      </c>
      <c r="N147">
        <f>M147*(DK147+DL147)/1000.0</f>
        <v>0</v>
      </c>
      <c r="O147">
        <f>(DD147 - IF(AH147&gt;1, K147*CY147*100.0/(AJ147), 0))*(DK147+DL147)/1000.0</f>
        <v>0</v>
      </c>
      <c r="P147">
        <f>2.0/((1/R147-1/Q147)+SIGN(R147)*SQRT((1/R147-1/Q147)*(1/R147-1/Q147) + 4*CZ147/((CZ147+1)*(CZ147+1))*(2*1/R147*1/Q147-1/Q147*1/Q147)))</f>
        <v>0</v>
      </c>
      <c r="Q147">
        <f>IF(LEFT(DA147,1)&lt;&gt;"0",IF(LEFT(DA147,1)="1",3.0,DB147),$D$5+$E$5*(DR147*DK147/($K$5*1000))+$F$5*(DR147*DK147/($K$5*1000))*MAX(MIN(CY147,$J$5),$I$5)*MAX(MIN(CY147,$J$5),$I$5)+$G$5*MAX(MIN(CY147,$J$5),$I$5)*(DR147*DK147/($K$5*1000))+$H$5*(DR147*DK147/($K$5*1000))*(DR147*DK147/($K$5*1000)))</f>
        <v>0</v>
      </c>
      <c r="R147">
        <f>I147*(1000-(1000*0.61365*exp(17.502*V147/(240.97+V147))/(DK147+DL147)+DF147)/2)/(1000*0.61365*exp(17.502*V147/(240.97+V147))/(DK147+DL147)-DF147)</f>
        <v>0</v>
      </c>
      <c r="S147">
        <f>1/((CZ147+1)/(P147/1.6)+1/(Q147/1.37)) + CZ147/((CZ147+1)/(P147/1.6) + CZ147/(Q147/1.37))</f>
        <v>0</v>
      </c>
      <c r="T147">
        <f>(CU147*CX147)</f>
        <v>0</v>
      </c>
      <c r="U147">
        <f>(DM147+(T147+2*0.95*5.67E-8*(((DM147+$B$9)+273)^4-(DM147+273)^4)-44100*I147)/(1.84*29.3*Q147+8*0.95*5.67E-8*(DM147+273)^3))</f>
        <v>0</v>
      </c>
      <c r="V147">
        <f>($C$9*DN147+$D$9*DO147+$E$9*U147)</f>
        <v>0</v>
      </c>
      <c r="W147">
        <f>0.61365*exp(17.502*V147/(240.97+V147))</f>
        <v>0</v>
      </c>
      <c r="X147">
        <f>(Y147/Z147*100)</f>
        <v>0</v>
      </c>
      <c r="Y147">
        <f>DF147*(DK147+DL147)/1000</f>
        <v>0</v>
      </c>
      <c r="Z147">
        <f>0.61365*exp(17.502*DM147/(240.97+DM147))</f>
        <v>0</v>
      </c>
      <c r="AA147">
        <f>(W147-DF147*(DK147+DL147)/1000)</f>
        <v>0</v>
      </c>
      <c r="AB147">
        <f>(-I147*44100)</f>
        <v>0</v>
      </c>
      <c r="AC147">
        <f>2*29.3*Q147*0.92*(DM147-V147)</f>
        <v>0</v>
      </c>
      <c r="AD147">
        <f>2*0.95*5.67E-8*(((DM147+$B$9)+273)^4-(V147+273)^4)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IF(AF147*$H$15&gt;=AJ147,1.0,(AJ147/(AJ147-AF147*$H$15)))</f>
        <v>0</v>
      </c>
      <c r="AI147">
        <f>(AH147-1)*100</f>
        <v>0</v>
      </c>
      <c r="AJ147">
        <f>MAX(0,($B$15+$C$15*DR147)/(1+$D$15*DR147)*DK147/(DM147+273)*$E$15)</f>
        <v>0</v>
      </c>
      <c r="AK147" t="s">
        <v>422</v>
      </c>
      <c r="AL147" t="s">
        <v>422</v>
      </c>
      <c r="AM147">
        <v>0</v>
      </c>
      <c r="AN147">
        <v>0</v>
      </c>
      <c r="AO147">
        <f>1-AM147/AN147</f>
        <v>0</v>
      </c>
      <c r="AP147">
        <v>0</v>
      </c>
      <c r="AQ147" t="s">
        <v>422</v>
      </c>
      <c r="AR147" t="s">
        <v>422</v>
      </c>
      <c r="AS147">
        <v>0</v>
      </c>
      <c r="AT147">
        <v>0</v>
      </c>
      <c r="AU147">
        <f>1-AS147/AT147</f>
        <v>0</v>
      </c>
      <c r="AV147">
        <v>0.5</v>
      </c>
      <c r="AW147">
        <f>CV147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422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CU147">
        <f>$B$13*DS147+$C$13*DT147+$F$13*EE147*(1-EH147)</f>
        <v>0</v>
      </c>
      <c r="CV147">
        <f>CU147*CW147</f>
        <v>0</v>
      </c>
      <c r="CW147">
        <f>($B$13*$D$11+$C$13*$D$11+$F$13*((ER147+EJ147)/MAX(ER147+EJ147+ES147, 0.1)*$I$11+ES147/MAX(ER147+EJ147+ES147, 0.1)*$J$11))/($B$13+$C$13+$F$13)</f>
        <v>0</v>
      </c>
      <c r="CX147">
        <f>($B$13*$K$11+$C$13*$K$11+$F$13*((ER147+EJ147)/MAX(ER147+EJ147+ES147, 0.1)*$P$11+ES147/MAX(ER147+EJ147+ES147, 0.1)*$Q$11))/($B$13+$C$13+$F$13)</f>
        <v>0</v>
      </c>
      <c r="CY147">
        <v>5</v>
      </c>
      <c r="CZ147">
        <v>0.5</v>
      </c>
      <c r="DA147" t="s">
        <v>423</v>
      </c>
      <c r="DB147">
        <v>2</v>
      </c>
      <c r="DC147">
        <v>1758838567</v>
      </c>
      <c r="DD147">
        <v>422.4377777777778</v>
      </c>
      <c r="DE147">
        <v>419.9892222222222</v>
      </c>
      <c r="DF147">
        <v>23.83635555555556</v>
      </c>
      <c r="DG147">
        <v>23.5821</v>
      </c>
      <c r="DH147">
        <v>423.7572222222222</v>
      </c>
      <c r="DI147">
        <v>23.51494444444445</v>
      </c>
      <c r="DJ147">
        <v>500.0926666666667</v>
      </c>
      <c r="DK147">
        <v>90.57576666666667</v>
      </c>
      <c r="DL147">
        <v>0.0690617111111111</v>
      </c>
      <c r="DM147">
        <v>30.18054444444445</v>
      </c>
      <c r="DN147">
        <v>29.98568888888889</v>
      </c>
      <c r="DO147">
        <v>999.9000000000001</v>
      </c>
      <c r="DP147">
        <v>0</v>
      </c>
      <c r="DQ147">
        <v>0</v>
      </c>
      <c r="DR147">
        <v>10012.9</v>
      </c>
      <c r="DS147">
        <v>0</v>
      </c>
      <c r="DT147">
        <v>3.587695555555555</v>
      </c>
      <c r="DU147">
        <v>2.448545555555556</v>
      </c>
      <c r="DV147">
        <v>432.7532222222222</v>
      </c>
      <c r="DW147">
        <v>430.1328888888889</v>
      </c>
      <c r="DX147">
        <v>0.2542635555555555</v>
      </c>
      <c r="DY147">
        <v>419.9892222222222</v>
      </c>
      <c r="DZ147">
        <v>23.5821</v>
      </c>
      <c r="EA147">
        <v>2.158997777777778</v>
      </c>
      <c r="EB147">
        <v>2.135967777777777</v>
      </c>
      <c r="EC147">
        <v>18.66126666666667</v>
      </c>
      <c r="ED147">
        <v>18.48995555555555</v>
      </c>
      <c r="EE147">
        <v>0.00500078</v>
      </c>
      <c r="EF147">
        <v>0</v>
      </c>
      <c r="EG147">
        <v>0</v>
      </c>
      <c r="EH147">
        <v>0</v>
      </c>
      <c r="EI147">
        <v>818.0555555555555</v>
      </c>
      <c r="EJ147">
        <v>0.00500078</v>
      </c>
      <c r="EK147">
        <v>-23.77777777777778</v>
      </c>
      <c r="EL147">
        <v>-1.755555555555556</v>
      </c>
      <c r="EM147">
        <v>34.97188888888888</v>
      </c>
      <c r="EN147">
        <v>38.53444444444444</v>
      </c>
      <c r="EO147">
        <v>36.43722222222222</v>
      </c>
      <c r="EP147">
        <v>38.78455555555556</v>
      </c>
      <c r="EQ147">
        <v>36.85388888888889</v>
      </c>
      <c r="ER147">
        <v>0</v>
      </c>
      <c r="ES147">
        <v>0</v>
      </c>
      <c r="ET147">
        <v>0</v>
      </c>
      <c r="EU147">
        <v>1758838565.7</v>
      </c>
      <c r="EV147">
        <v>0</v>
      </c>
      <c r="EW147">
        <v>816.6080000000001</v>
      </c>
      <c r="EX147">
        <v>-6.192307453888511</v>
      </c>
      <c r="EY147">
        <v>-1.769230928176545</v>
      </c>
      <c r="EZ147">
        <v>-21.44</v>
      </c>
      <c r="FA147">
        <v>15</v>
      </c>
      <c r="FB147">
        <v>0</v>
      </c>
      <c r="FC147" t="s">
        <v>424</v>
      </c>
      <c r="FD147">
        <v>1746989605.5</v>
      </c>
      <c r="FE147">
        <v>1746989593.5</v>
      </c>
      <c r="FF147">
        <v>0</v>
      </c>
      <c r="FG147">
        <v>-0.274</v>
      </c>
      <c r="FH147">
        <v>-0.002</v>
      </c>
      <c r="FI147">
        <v>2.549</v>
      </c>
      <c r="FJ147">
        <v>0.129</v>
      </c>
      <c r="FK147">
        <v>420</v>
      </c>
      <c r="FL147">
        <v>17</v>
      </c>
      <c r="FM147">
        <v>0.02</v>
      </c>
      <c r="FN147">
        <v>0.04</v>
      </c>
      <c r="FO147">
        <v>2.46178525</v>
      </c>
      <c r="FP147">
        <v>-0.08001939962476795</v>
      </c>
      <c r="FQ147">
        <v>0.03419024063877732</v>
      </c>
      <c r="FR147">
        <v>1</v>
      </c>
      <c r="FS147">
        <v>816.9705882352941</v>
      </c>
      <c r="FT147">
        <v>-1.494270274293203</v>
      </c>
      <c r="FU147">
        <v>5.74382171461418</v>
      </c>
      <c r="FV147">
        <v>0</v>
      </c>
      <c r="FW147">
        <v>0.26936345</v>
      </c>
      <c r="FX147">
        <v>-0.1273779737335841</v>
      </c>
      <c r="FY147">
        <v>0.01258740319317293</v>
      </c>
      <c r="FZ147">
        <v>0</v>
      </c>
      <c r="GA147">
        <v>1</v>
      </c>
      <c r="GB147">
        <v>3</v>
      </c>
      <c r="GC147" t="s">
        <v>425</v>
      </c>
      <c r="GD147">
        <v>3.10322</v>
      </c>
      <c r="GE147">
        <v>2.7273</v>
      </c>
      <c r="GF147">
        <v>0.08867899999999999</v>
      </c>
      <c r="GG147">
        <v>0.0881258</v>
      </c>
      <c r="GH147">
        <v>0.107361</v>
      </c>
      <c r="GI147">
        <v>0.10802</v>
      </c>
      <c r="GJ147">
        <v>23806.1</v>
      </c>
      <c r="GK147">
        <v>21613.3</v>
      </c>
      <c r="GL147">
        <v>26686.3</v>
      </c>
      <c r="GM147">
        <v>23923.4</v>
      </c>
      <c r="GN147">
        <v>38114.3</v>
      </c>
      <c r="GO147">
        <v>31526.7</v>
      </c>
      <c r="GP147">
        <v>46600.7</v>
      </c>
      <c r="GQ147">
        <v>37829.2</v>
      </c>
      <c r="GR147">
        <v>1.8699</v>
      </c>
      <c r="GS147">
        <v>1.87388</v>
      </c>
      <c r="GT147">
        <v>0.0800565</v>
      </c>
      <c r="GU147">
        <v>0</v>
      </c>
      <c r="GV147">
        <v>28.6775</v>
      </c>
      <c r="GW147">
        <v>999.9</v>
      </c>
      <c r="GX147">
        <v>51.2</v>
      </c>
      <c r="GY147">
        <v>31.1</v>
      </c>
      <c r="GZ147">
        <v>25.6459</v>
      </c>
      <c r="HA147">
        <v>61.2537</v>
      </c>
      <c r="HB147">
        <v>19.1787</v>
      </c>
      <c r="HC147">
        <v>1</v>
      </c>
      <c r="HD147">
        <v>0.125208</v>
      </c>
      <c r="HE147">
        <v>-1.31026</v>
      </c>
      <c r="HF147">
        <v>20.2938</v>
      </c>
      <c r="HG147">
        <v>5.21849</v>
      </c>
      <c r="HH147">
        <v>11.98</v>
      </c>
      <c r="HI147">
        <v>4.96505</v>
      </c>
      <c r="HJ147">
        <v>3.27568</v>
      </c>
      <c r="HK147">
        <v>9999</v>
      </c>
      <c r="HL147">
        <v>9999</v>
      </c>
      <c r="HM147">
        <v>9999</v>
      </c>
      <c r="HN147">
        <v>8.6</v>
      </c>
      <c r="HO147">
        <v>1.86392</v>
      </c>
      <c r="HP147">
        <v>1.86007</v>
      </c>
      <c r="HQ147">
        <v>1.85837</v>
      </c>
      <c r="HR147">
        <v>1.85974</v>
      </c>
      <c r="HS147">
        <v>1.85989</v>
      </c>
      <c r="HT147">
        <v>1.85837</v>
      </c>
      <c r="HU147">
        <v>1.85745</v>
      </c>
      <c r="HV147">
        <v>1.85241</v>
      </c>
      <c r="HW147">
        <v>0</v>
      </c>
      <c r="HX147">
        <v>0</v>
      </c>
      <c r="HY147">
        <v>0</v>
      </c>
      <c r="HZ147">
        <v>0</v>
      </c>
      <c r="IA147" t="s">
        <v>426</v>
      </c>
      <c r="IB147" t="s">
        <v>427</v>
      </c>
      <c r="IC147" t="s">
        <v>428</v>
      </c>
      <c r="ID147" t="s">
        <v>428</v>
      </c>
      <c r="IE147" t="s">
        <v>428</v>
      </c>
      <c r="IF147" t="s">
        <v>428</v>
      </c>
      <c r="IG147">
        <v>0</v>
      </c>
      <c r="IH147">
        <v>100</v>
      </c>
      <c r="II147">
        <v>100</v>
      </c>
      <c r="IJ147">
        <v>-1.319</v>
      </c>
      <c r="IK147">
        <v>0.3213</v>
      </c>
      <c r="IL147">
        <v>-1.085747647868322</v>
      </c>
      <c r="IM147">
        <v>-0.001141660950335919</v>
      </c>
      <c r="IN147">
        <v>1.556549255047457E-06</v>
      </c>
      <c r="IO147">
        <v>-3.845636065895205E-10</v>
      </c>
      <c r="IP147">
        <v>0.01562767363184709</v>
      </c>
      <c r="IQ147">
        <v>0.001629169780553792</v>
      </c>
      <c r="IR147">
        <v>0.0005448488767950686</v>
      </c>
      <c r="IS147">
        <v>-2.599574200195059E-06</v>
      </c>
      <c r="IT147">
        <v>2</v>
      </c>
      <c r="IU147">
        <v>2011</v>
      </c>
      <c r="IV147">
        <v>1</v>
      </c>
      <c r="IW147">
        <v>26</v>
      </c>
      <c r="IX147">
        <v>197482.7</v>
      </c>
      <c r="IY147">
        <v>197482.9</v>
      </c>
      <c r="IZ147">
        <v>1.14624</v>
      </c>
      <c r="JA147">
        <v>2.6355</v>
      </c>
      <c r="JB147">
        <v>1.49658</v>
      </c>
      <c r="JC147">
        <v>2.35107</v>
      </c>
      <c r="JD147">
        <v>1.54907</v>
      </c>
      <c r="JE147">
        <v>2.40601</v>
      </c>
      <c r="JF147">
        <v>36.1989</v>
      </c>
      <c r="JG147">
        <v>24.2013</v>
      </c>
      <c r="JH147">
        <v>18</v>
      </c>
      <c r="JI147">
        <v>482.35</v>
      </c>
      <c r="JJ147">
        <v>499.747</v>
      </c>
      <c r="JK147">
        <v>30.5878</v>
      </c>
      <c r="JL147">
        <v>28.8923</v>
      </c>
      <c r="JM147">
        <v>30.0002</v>
      </c>
      <c r="JN147">
        <v>29.0592</v>
      </c>
      <c r="JO147">
        <v>29.0429</v>
      </c>
      <c r="JP147">
        <v>23.0474</v>
      </c>
      <c r="JQ147">
        <v>10.6592</v>
      </c>
      <c r="JR147">
        <v>100</v>
      </c>
      <c r="JS147">
        <v>30.5894</v>
      </c>
      <c r="JT147">
        <v>420</v>
      </c>
      <c r="JU147">
        <v>23.523</v>
      </c>
      <c r="JV147">
        <v>101.888</v>
      </c>
      <c r="JW147">
        <v>91.2487</v>
      </c>
    </row>
    <row r="148" spans="1:283">
      <c r="A148">
        <v>130</v>
      </c>
      <c r="B148">
        <v>1758838572</v>
      </c>
      <c r="C148">
        <v>1738.400000095367</v>
      </c>
      <c r="D148" t="s">
        <v>692</v>
      </c>
      <c r="E148" t="s">
        <v>693</v>
      </c>
      <c r="F148">
        <v>5</v>
      </c>
      <c r="G148" t="s">
        <v>675</v>
      </c>
      <c r="H148">
        <v>1758838569</v>
      </c>
      <c r="I148">
        <f>(J148)/1000</f>
        <v>0</v>
      </c>
      <c r="J148">
        <f>1000*DJ148*AH148*(DF148-DG148)/(100*CY148*(1000-AH148*DF148))</f>
        <v>0</v>
      </c>
      <c r="K148">
        <f>DJ148*AH148*(DE148-DD148*(1000-AH148*DG148)/(1000-AH148*DF148))/(100*CY148)</f>
        <v>0</v>
      </c>
      <c r="L148">
        <f>DD148 - IF(AH148&gt;1, K148*CY148*100.0/(AJ148), 0)</f>
        <v>0</v>
      </c>
      <c r="M148">
        <f>((S148-I148/2)*L148-K148)/(S148+I148/2)</f>
        <v>0</v>
      </c>
      <c r="N148">
        <f>M148*(DK148+DL148)/1000.0</f>
        <v>0</v>
      </c>
      <c r="O148">
        <f>(DD148 - IF(AH148&gt;1, K148*CY148*100.0/(AJ148), 0))*(DK148+DL148)/1000.0</f>
        <v>0</v>
      </c>
      <c r="P148">
        <f>2.0/((1/R148-1/Q148)+SIGN(R148)*SQRT((1/R148-1/Q148)*(1/R148-1/Q148) + 4*CZ148/((CZ148+1)*(CZ148+1))*(2*1/R148*1/Q148-1/Q148*1/Q148)))</f>
        <v>0</v>
      </c>
      <c r="Q148">
        <f>IF(LEFT(DA148,1)&lt;&gt;"0",IF(LEFT(DA148,1)="1",3.0,DB148),$D$5+$E$5*(DR148*DK148/($K$5*1000))+$F$5*(DR148*DK148/($K$5*1000))*MAX(MIN(CY148,$J$5),$I$5)*MAX(MIN(CY148,$J$5),$I$5)+$G$5*MAX(MIN(CY148,$J$5),$I$5)*(DR148*DK148/($K$5*1000))+$H$5*(DR148*DK148/($K$5*1000))*(DR148*DK148/($K$5*1000)))</f>
        <v>0</v>
      </c>
      <c r="R148">
        <f>I148*(1000-(1000*0.61365*exp(17.502*V148/(240.97+V148))/(DK148+DL148)+DF148)/2)/(1000*0.61365*exp(17.502*V148/(240.97+V148))/(DK148+DL148)-DF148)</f>
        <v>0</v>
      </c>
      <c r="S148">
        <f>1/((CZ148+1)/(P148/1.6)+1/(Q148/1.37)) + CZ148/((CZ148+1)/(P148/1.6) + CZ148/(Q148/1.37))</f>
        <v>0</v>
      </c>
      <c r="T148">
        <f>(CU148*CX148)</f>
        <v>0</v>
      </c>
      <c r="U148">
        <f>(DM148+(T148+2*0.95*5.67E-8*(((DM148+$B$9)+273)^4-(DM148+273)^4)-44100*I148)/(1.84*29.3*Q148+8*0.95*5.67E-8*(DM148+273)^3))</f>
        <v>0</v>
      </c>
      <c r="V148">
        <f>($C$9*DN148+$D$9*DO148+$E$9*U148)</f>
        <v>0</v>
      </c>
      <c r="W148">
        <f>0.61365*exp(17.502*V148/(240.97+V148))</f>
        <v>0</v>
      </c>
      <c r="X148">
        <f>(Y148/Z148*100)</f>
        <v>0</v>
      </c>
      <c r="Y148">
        <f>DF148*(DK148+DL148)/1000</f>
        <v>0</v>
      </c>
      <c r="Z148">
        <f>0.61365*exp(17.502*DM148/(240.97+DM148))</f>
        <v>0</v>
      </c>
      <c r="AA148">
        <f>(W148-DF148*(DK148+DL148)/1000)</f>
        <v>0</v>
      </c>
      <c r="AB148">
        <f>(-I148*44100)</f>
        <v>0</v>
      </c>
      <c r="AC148">
        <f>2*29.3*Q148*0.92*(DM148-V148)</f>
        <v>0</v>
      </c>
      <c r="AD148">
        <f>2*0.95*5.67E-8*(((DM148+$B$9)+273)^4-(V148+273)^4)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IF(AF148*$H$15&gt;=AJ148,1.0,(AJ148/(AJ148-AF148*$H$15)))</f>
        <v>0</v>
      </c>
      <c r="AI148">
        <f>(AH148-1)*100</f>
        <v>0</v>
      </c>
      <c r="AJ148">
        <f>MAX(0,($B$15+$C$15*DR148)/(1+$D$15*DR148)*DK148/(DM148+273)*$E$15)</f>
        <v>0</v>
      </c>
      <c r="AK148" t="s">
        <v>422</v>
      </c>
      <c r="AL148" t="s">
        <v>422</v>
      </c>
      <c r="AM148">
        <v>0</v>
      </c>
      <c r="AN148">
        <v>0</v>
      </c>
      <c r="AO148">
        <f>1-AM148/AN148</f>
        <v>0</v>
      </c>
      <c r="AP148">
        <v>0</v>
      </c>
      <c r="AQ148" t="s">
        <v>422</v>
      </c>
      <c r="AR148" t="s">
        <v>422</v>
      </c>
      <c r="AS148">
        <v>0</v>
      </c>
      <c r="AT148">
        <v>0</v>
      </c>
      <c r="AU148">
        <f>1-AS148/AT148</f>
        <v>0</v>
      </c>
      <c r="AV148">
        <v>0.5</v>
      </c>
      <c r="AW148">
        <f>CV148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422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CU148">
        <f>$B$13*DS148+$C$13*DT148+$F$13*EE148*(1-EH148)</f>
        <v>0</v>
      </c>
      <c r="CV148">
        <f>CU148*CW148</f>
        <v>0</v>
      </c>
      <c r="CW148">
        <f>($B$13*$D$11+$C$13*$D$11+$F$13*((ER148+EJ148)/MAX(ER148+EJ148+ES148, 0.1)*$I$11+ES148/MAX(ER148+EJ148+ES148, 0.1)*$J$11))/($B$13+$C$13+$F$13)</f>
        <v>0</v>
      </c>
      <c r="CX148">
        <f>($B$13*$K$11+$C$13*$K$11+$F$13*((ER148+EJ148)/MAX(ER148+EJ148+ES148, 0.1)*$P$11+ES148/MAX(ER148+EJ148+ES148, 0.1)*$Q$11))/($B$13+$C$13+$F$13)</f>
        <v>0</v>
      </c>
      <c r="CY148">
        <v>5</v>
      </c>
      <c r="CZ148">
        <v>0.5</v>
      </c>
      <c r="DA148" t="s">
        <v>423</v>
      </c>
      <c r="DB148">
        <v>2</v>
      </c>
      <c r="DC148">
        <v>1758838569</v>
      </c>
      <c r="DD148">
        <v>422.45</v>
      </c>
      <c r="DE148">
        <v>420.004</v>
      </c>
      <c r="DF148">
        <v>23.83377777777778</v>
      </c>
      <c r="DG148">
        <v>23.58188888888889</v>
      </c>
      <c r="DH148">
        <v>423.7694444444444</v>
      </c>
      <c r="DI148">
        <v>23.51243333333333</v>
      </c>
      <c r="DJ148">
        <v>500.0292222222222</v>
      </c>
      <c r="DK148">
        <v>90.57572222222221</v>
      </c>
      <c r="DL148">
        <v>0.06917397777777777</v>
      </c>
      <c r="DM148">
        <v>30.1851</v>
      </c>
      <c r="DN148">
        <v>29.98611111111111</v>
      </c>
      <c r="DO148">
        <v>999.9000000000001</v>
      </c>
      <c r="DP148">
        <v>0</v>
      </c>
      <c r="DQ148">
        <v>0</v>
      </c>
      <c r="DR148">
        <v>10002.27666666666</v>
      </c>
      <c r="DS148">
        <v>0</v>
      </c>
      <c r="DT148">
        <v>3.592755555555556</v>
      </c>
      <c r="DU148">
        <v>2.446255555555556</v>
      </c>
      <c r="DV148">
        <v>432.7647777777778</v>
      </c>
      <c r="DW148">
        <v>430.1476666666667</v>
      </c>
      <c r="DX148">
        <v>0.2519125555555555</v>
      </c>
      <c r="DY148">
        <v>420.004</v>
      </c>
      <c r="DZ148">
        <v>23.58188888888889</v>
      </c>
      <c r="EA148">
        <v>2.158763333333333</v>
      </c>
      <c r="EB148">
        <v>2.135946666666667</v>
      </c>
      <c r="EC148">
        <v>18.65952222222223</v>
      </c>
      <c r="ED148">
        <v>18.4898</v>
      </c>
      <c r="EE148">
        <v>0.00500078</v>
      </c>
      <c r="EF148">
        <v>0</v>
      </c>
      <c r="EG148">
        <v>0</v>
      </c>
      <c r="EH148">
        <v>0</v>
      </c>
      <c r="EI148">
        <v>819</v>
      </c>
      <c r="EJ148">
        <v>0.00500078</v>
      </c>
      <c r="EK148">
        <v>-23.75555555555555</v>
      </c>
      <c r="EL148">
        <v>-1.733333333333333</v>
      </c>
      <c r="EM148">
        <v>34.99277777777777</v>
      </c>
      <c r="EN148">
        <v>38.61777777777777</v>
      </c>
      <c r="EO148">
        <v>36.47900000000001</v>
      </c>
      <c r="EP148">
        <v>38.80522222222222</v>
      </c>
      <c r="EQ148">
        <v>36.91633333333333</v>
      </c>
      <c r="ER148">
        <v>0</v>
      </c>
      <c r="ES148">
        <v>0</v>
      </c>
      <c r="ET148">
        <v>0</v>
      </c>
      <c r="EU148">
        <v>1758838567.5</v>
      </c>
      <c r="EV148">
        <v>0</v>
      </c>
      <c r="EW148">
        <v>817.5115384615385</v>
      </c>
      <c r="EX148">
        <v>5.876923316901774</v>
      </c>
      <c r="EY148">
        <v>-7.377777824027569</v>
      </c>
      <c r="EZ148">
        <v>-22.16153846153846</v>
      </c>
      <c r="FA148">
        <v>15</v>
      </c>
      <c r="FB148">
        <v>0</v>
      </c>
      <c r="FC148" t="s">
        <v>424</v>
      </c>
      <c r="FD148">
        <v>1746989605.5</v>
      </c>
      <c r="FE148">
        <v>1746989593.5</v>
      </c>
      <c r="FF148">
        <v>0</v>
      </c>
      <c r="FG148">
        <v>-0.274</v>
      </c>
      <c r="FH148">
        <v>-0.002</v>
      </c>
      <c r="FI148">
        <v>2.549</v>
      </c>
      <c r="FJ148">
        <v>0.129</v>
      </c>
      <c r="FK148">
        <v>420</v>
      </c>
      <c r="FL148">
        <v>17</v>
      </c>
      <c r="FM148">
        <v>0.02</v>
      </c>
      <c r="FN148">
        <v>0.04</v>
      </c>
      <c r="FO148">
        <v>2.466958048780488</v>
      </c>
      <c r="FP148">
        <v>-0.1363712195121952</v>
      </c>
      <c r="FQ148">
        <v>0.03262640283645137</v>
      </c>
      <c r="FR148">
        <v>1</v>
      </c>
      <c r="FS148">
        <v>816.7294117647059</v>
      </c>
      <c r="FT148">
        <v>13.76928964367219</v>
      </c>
      <c r="FU148">
        <v>5.775736745047935</v>
      </c>
      <c r="FV148">
        <v>0</v>
      </c>
      <c r="FW148">
        <v>0.2653644390243902</v>
      </c>
      <c r="FX148">
        <v>-0.1218631567944249</v>
      </c>
      <c r="FY148">
        <v>0.01230611097659343</v>
      </c>
      <c r="FZ148">
        <v>0</v>
      </c>
      <c r="GA148">
        <v>1</v>
      </c>
      <c r="GB148">
        <v>3</v>
      </c>
      <c r="GC148" t="s">
        <v>425</v>
      </c>
      <c r="GD148">
        <v>3.10286</v>
      </c>
      <c r="GE148">
        <v>2.7272</v>
      </c>
      <c r="GF148">
        <v>0.0886875</v>
      </c>
      <c r="GG148">
        <v>0.0881296</v>
      </c>
      <c r="GH148">
        <v>0.107355</v>
      </c>
      <c r="GI148">
        <v>0.108021</v>
      </c>
      <c r="GJ148">
        <v>23806</v>
      </c>
      <c r="GK148">
        <v>21613.2</v>
      </c>
      <c r="GL148">
        <v>26686.5</v>
      </c>
      <c r="GM148">
        <v>23923.5</v>
      </c>
      <c r="GN148">
        <v>38114.6</v>
      </c>
      <c r="GO148">
        <v>31526.8</v>
      </c>
      <c r="GP148">
        <v>46600.7</v>
      </c>
      <c r="GQ148">
        <v>37829.2</v>
      </c>
      <c r="GR148">
        <v>1.8694</v>
      </c>
      <c r="GS148">
        <v>1.87423</v>
      </c>
      <c r="GT148">
        <v>0.0794977</v>
      </c>
      <c r="GU148">
        <v>0</v>
      </c>
      <c r="GV148">
        <v>28.6763</v>
      </c>
      <c r="GW148">
        <v>999.9</v>
      </c>
      <c r="GX148">
        <v>51.2</v>
      </c>
      <c r="GY148">
        <v>31.1</v>
      </c>
      <c r="GZ148">
        <v>25.6468</v>
      </c>
      <c r="HA148">
        <v>61.1737</v>
      </c>
      <c r="HB148">
        <v>19.3389</v>
      </c>
      <c r="HC148">
        <v>1</v>
      </c>
      <c r="HD148">
        <v>0.125282</v>
      </c>
      <c r="HE148">
        <v>-1.31124</v>
      </c>
      <c r="HF148">
        <v>20.2934</v>
      </c>
      <c r="HG148">
        <v>5.21639</v>
      </c>
      <c r="HH148">
        <v>11.98</v>
      </c>
      <c r="HI148">
        <v>4.9645</v>
      </c>
      <c r="HJ148">
        <v>3.27523</v>
      </c>
      <c r="HK148">
        <v>9999</v>
      </c>
      <c r="HL148">
        <v>9999</v>
      </c>
      <c r="HM148">
        <v>9999</v>
      </c>
      <c r="HN148">
        <v>8.6</v>
      </c>
      <c r="HO148">
        <v>1.86392</v>
      </c>
      <c r="HP148">
        <v>1.86006</v>
      </c>
      <c r="HQ148">
        <v>1.85837</v>
      </c>
      <c r="HR148">
        <v>1.85975</v>
      </c>
      <c r="HS148">
        <v>1.85989</v>
      </c>
      <c r="HT148">
        <v>1.85837</v>
      </c>
      <c r="HU148">
        <v>1.85744</v>
      </c>
      <c r="HV148">
        <v>1.8524</v>
      </c>
      <c r="HW148">
        <v>0</v>
      </c>
      <c r="HX148">
        <v>0</v>
      </c>
      <c r="HY148">
        <v>0</v>
      </c>
      <c r="HZ148">
        <v>0</v>
      </c>
      <c r="IA148" t="s">
        <v>426</v>
      </c>
      <c r="IB148" t="s">
        <v>427</v>
      </c>
      <c r="IC148" t="s">
        <v>428</v>
      </c>
      <c r="ID148" t="s">
        <v>428</v>
      </c>
      <c r="IE148" t="s">
        <v>428</v>
      </c>
      <c r="IF148" t="s">
        <v>428</v>
      </c>
      <c r="IG148">
        <v>0</v>
      </c>
      <c r="IH148">
        <v>100</v>
      </c>
      <c r="II148">
        <v>100</v>
      </c>
      <c r="IJ148">
        <v>-1.319</v>
      </c>
      <c r="IK148">
        <v>0.3213</v>
      </c>
      <c r="IL148">
        <v>-1.085747647868322</v>
      </c>
      <c r="IM148">
        <v>-0.001141660950335919</v>
      </c>
      <c r="IN148">
        <v>1.556549255047457E-06</v>
      </c>
      <c r="IO148">
        <v>-3.845636065895205E-10</v>
      </c>
      <c r="IP148">
        <v>0.01562767363184709</v>
      </c>
      <c r="IQ148">
        <v>0.001629169780553792</v>
      </c>
      <c r="IR148">
        <v>0.0005448488767950686</v>
      </c>
      <c r="IS148">
        <v>-2.599574200195059E-06</v>
      </c>
      <c r="IT148">
        <v>2</v>
      </c>
      <c r="IU148">
        <v>2011</v>
      </c>
      <c r="IV148">
        <v>1</v>
      </c>
      <c r="IW148">
        <v>26</v>
      </c>
      <c r="IX148">
        <v>197482.8</v>
      </c>
      <c r="IY148">
        <v>197483</v>
      </c>
      <c r="IZ148">
        <v>1.14624</v>
      </c>
      <c r="JA148">
        <v>2.62817</v>
      </c>
      <c r="JB148">
        <v>1.49658</v>
      </c>
      <c r="JC148">
        <v>2.35107</v>
      </c>
      <c r="JD148">
        <v>1.54907</v>
      </c>
      <c r="JE148">
        <v>2.47681</v>
      </c>
      <c r="JF148">
        <v>36.2224</v>
      </c>
      <c r="JG148">
        <v>24.2013</v>
      </c>
      <c r="JH148">
        <v>18</v>
      </c>
      <c r="JI148">
        <v>482.064</v>
      </c>
      <c r="JJ148">
        <v>499.984</v>
      </c>
      <c r="JK148">
        <v>30.5926</v>
      </c>
      <c r="JL148">
        <v>28.8936</v>
      </c>
      <c r="JM148">
        <v>30.0002</v>
      </c>
      <c r="JN148">
        <v>29.0598</v>
      </c>
      <c r="JO148">
        <v>29.0434</v>
      </c>
      <c r="JP148">
        <v>23.0459</v>
      </c>
      <c r="JQ148">
        <v>10.6592</v>
      </c>
      <c r="JR148">
        <v>100</v>
      </c>
      <c r="JS148">
        <v>30.5894</v>
      </c>
      <c r="JT148">
        <v>420</v>
      </c>
      <c r="JU148">
        <v>23.5241</v>
      </c>
      <c r="JV148">
        <v>101.888</v>
      </c>
      <c r="JW148">
        <v>91.24890000000001</v>
      </c>
    </row>
    <row r="149" spans="1:283">
      <c r="A149">
        <v>131</v>
      </c>
      <c r="B149">
        <v>1758838574</v>
      </c>
      <c r="C149">
        <v>1740.400000095367</v>
      </c>
      <c r="D149" t="s">
        <v>694</v>
      </c>
      <c r="E149" t="s">
        <v>695</v>
      </c>
      <c r="F149">
        <v>5</v>
      </c>
      <c r="G149" t="s">
        <v>675</v>
      </c>
      <c r="H149">
        <v>1758838571</v>
      </c>
      <c r="I149">
        <f>(J149)/1000</f>
        <v>0</v>
      </c>
      <c r="J149">
        <f>1000*DJ149*AH149*(DF149-DG149)/(100*CY149*(1000-AH149*DF149))</f>
        <v>0</v>
      </c>
      <c r="K149">
        <f>DJ149*AH149*(DE149-DD149*(1000-AH149*DG149)/(1000-AH149*DF149))/(100*CY149)</f>
        <v>0</v>
      </c>
      <c r="L149">
        <f>DD149 - IF(AH149&gt;1, K149*CY149*100.0/(AJ149), 0)</f>
        <v>0</v>
      </c>
      <c r="M149">
        <f>((S149-I149/2)*L149-K149)/(S149+I149/2)</f>
        <v>0</v>
      </c>
      <c r="N149">
        <f>M149*(DK149+DL149)/1000.0</f>
        <v>0</v>
      </c>
      <c r="O149">
        <f>(DD149 - IF(AH149&gt;1, K149*CY149*100.0/(AJ149), 0))*(DK149+DL149)/1000.0</f>
        <v>0</v>
      </c>
      <c r="P149">
        <f>2.0/((1/R149-1/Q149)+SIGN(R149)*SQRT((1/R149-1/Q149)*(1/R149-1/Q149) + 4*CZ149/((CZ149+1)*(CZ149+1))*(2*1/R149*1/Q149-1/Q149*1/Q149)))</f>
        <v>0</v>
      </c>
      <c r="Q149">
        <f>IF(LEFT(DA149,1)&lt;&gt;"0",IF(LEFT(DA149,1)="1",3.0,DB149),$D$5+$E$5*(DR149*DK149/($K$5*1000))+$F$5*(DR149*DK149/($K$5*1000))*MAX(MIN(CY149,$J$5),$I$5)*MAX(MIN(CY149,$J$5),$I$5)+$G$5*MAX(MIN(CY149,$J$5),$I$5)*(DR149*DK149/($K$5*1000))+$H$5*(DR149*DK149/($K$5*1000))*(DR149*DK149/($K$5*1000)))</f>
        <v>0</v>
      </c>
      <c r="R149">
        <f>I149*(1000-(1000*0.61365*exp(17.502*V149/(240.97+V149))/(DK149+DL149)+DF149)/2)/(1000*0.61365*exp(17.502*V149/(240.97+V149))/(DK149+DL149)-DF149)</f>
        <v>0</v>
      </c>
      <c r="S149">
        <f>1/((CZ149+1)/(P149/1.6)+1/(Q149/1.37)) + CZ149/((CZ149+1)/(P149/1.6) + CZ149/(Q149/1.37))</f>
        <v>0</v>
      </c>
      <c r="T149">
        <f>(CU149*CX149)</f>
        <v>0</v>
      </c>
      <c r="U149">
        <f>(DM149+(T149+2*0.95*5.67E-8*(((DM149+$B$9)+273)^4-(DM149+273)^4)-44100*I149)/(1.84*29.3*Q149+8*0.95*5.67E-8*(DM149+273)^3))</f>
        <v>0</v>
      </c>
      <c r="V149">
        <f>($C$9*DN149+$D$9*DO149+$E$9*U149)</f>
        <v>0</v>
      </c>
      <c r="W149">
        <f>0.61365*exp(17.502*V149/(240.97+V149))</f>
        <v>0</v>
      </c>
      <c r="X149">
        <f>(Y149/Z149*100)</f>
        <v>0</v>
      </c>
      <c r="Y149">
        <f>DF149*(DK149+DL149)/1000</f>
        <v>0</v>
      </c>
      <c r="Z149">
        <f>0.61365*exp(17.502*DM149/(240.97+DM149))</f>
        <v>0</v>
      </c>
      <c r="AA149">
        <f>(W149-DF149*(DK149+DL149)/1000)</f>
        <v>0</v>
      </c>
      <c r="AB149">
        <f>(-I149*44100)</f>
        <v>0</v>
      </c>
      <c r="AC149">
        <f>2*29.3*Q149*0.92*(DM149-V149)</f>
        <v>0</v>
      </c>
      <c r="AD149">
        <f>2*0.95*5.67E-8*(((DM149+$B$9)+273)^4-(V149+273)^4)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IF(AF149*$H$15&gt;=AJ149,1.0,(AJ149/(AJ149-AF149*$H$15)))</f>
        <v>0</v>
      </c>
      <c r="AI149">
        <f>(AH149-1)*100</f>
        <v>0</v>
      </c>
      <c r="AJ149">
        <f>MAX(0,($B$15+$C$15*DR149)/(1+$D$15*DR149)*DK149/(DM149+273)*$E$15)</f>
        <v>0</v>
      </c>
      <c r="AK149" t="s">
        <v>422</v>
      </c>
      <c r="AL149" t="s">
        <v>422</v>
      </c>
      <c r="AM149">
        <v>0</v>
      </c>
      <c r="AN149">
        <v>0</v>
      </c>
      <c r="AO149">
        <f>1-AM149/AN149</f>
        <v>0</v>
      </c>
      <c r="AP149">
        <v>0</v>
      </c>
      <c r="AQ149" t="s">
        <v>422</v>
      </c>
      <c r="AR149" t="s">
        <v>422</v>
      </c>
      <c r="AS149">
        <v>0</v>
      </c>
      <c r="AT149">
        <v>0</v>
      </c>
      <c r="AU149">
        <f>1-AS149/AT149</f>
        <v>0</v>
      </c>
      <c r="AV149">
        <v>0.5</v>
      </c>
      <c r="AW149">
        <f>CV149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422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CU149">
        <f>$B$13*DS149+$C$13*DT149+$F$13*EE149*(1-EH149)</f>
        <v>0</v>
      </c>
      <c r="CV149">
        <f>CU149*CW149</f>
        <v>0</v>
      </c>
      <c r="CW149">
        <f>($B$13*$D$11+$C$13*$D$11+$F$13*((ER149+EJ149)/MAX(ER149+EJ149+ES149, 0.1)*$I$11+ES149/MAX(ER149+EJ149+ES149, 0.1)*$J$11))/($B$13+$C$13+$F$13)</f>
        <v>0</v>
      </c>
      <c r="CX149">
        <f>($B$13*$K$11+$C$13*$K$11+$F$13*((ER149+EJ149)/MAX(ER149+EJ149+ES149, 0.1)*$P$11+ES149/MAX(ER149+EJ149+ES149, 0.1)*$Q$11))/($B$13+$C$13+$F$13)</f>
        <v>0</v>
      </c>
      <c r="CY149">
        <v>5</v>
      </c>
      <c r="CZ149">
        <v>0.5</v>
      </c>
      <c r="DA149" t="s">
        <v>423</v>
      </c>
      <c r="DB149">
        <v>2</v>
      </c>
      <c r="DC149">
        <v>1758838571</v>
      </c>
      <c r="DD149">
        <v>422.4633333333334</v>
      </c>
      <c r="DE149">
        <v>419.9964444444445</v>
      </c>
      <c r="DF149">
        <v>23.83181111111111</v>
      </c>
      <c r="DG149">
        <v>23.58167777777778</v>
      </c>
      <c r="DH149">
        <v>423.783</v>
      </c>
      <c r="DI149">
        <v>23.51052222222222</v>
      </c>
      <c r="DJ149">
        <v>499.9911111111111</v>
      </c>
      <c r="DK149">
        <v>90.57602222222221</v>
      </c>
      <c r="DL149">
        <v>0.06911766666666667</v>
      </c>
      <c r="DM149">
        <v>30.19003333333334</v>
      </c>
      <c r="DN149">
        <v>29.97836666666667</v>
      </c>
      <c r="DO149">
        <v>999.9000000000001</v>
      </c>
      <c r="DP149">
        <v>0</v>
      </c>
      <c r="DQ149">
        <v>0</v>
      </c>
      <c r="DR149">
        <v>10003.52111111111</v>
      </c>
      <c r="DS149">
        <v>0</v>
      </c>
      <c r="DT149">
        <v>3.597309999999999</v>
      </c>
      <c r="DU149">
        <v>2.467181111111111</v>
      </c>
      <c r="DV149">
        <v>432.7776666666666</v>
      </c>
      <c r="DW149">
        <v>430.1397777777778</v>
      </c>
      <c r="DX149">
        <v>0.2501626666666667</v>
      </c>
      <c r="DY149">
        <v>419.9964444444445</v>
      </c>
      <c r="DZ149">
        <v>23.58167777777778</v>
      </c>
      <c r="EA149">
        <v>2.158592222222222</v>
      </c>
      <c r="EB149">
        <v>2.135933333333333</v>
      </c>
      <c r="EC149">
        <v>18.65824444444445</v>
      </c>
      <c r="ED149">
        <v>18.48971111111111</v>
      </c>
      <c r="EE149">
        <v>0.00500078</v>
      </c>
      <c r="EF149">
        <v>0</v>
      </c>
      <c r="EG149">
        <v>0</v>
      </c>
      <c r="EH149">
        <v>0</v>
      </c>
      <c r="EI149">
        <v>819.4333333333333</v>
      </c>
      <c r="EJ149">
        <v>0.00500078</v>
      </c>
      <c r="EK149">
        <v>-24.28888888888888</v>
      </c>
      <c r="EL149">
        <v>-1.4</v>
      </c>
      <c r="EM149">
        <v>34.99966666666666</v>
      </c>
      <c r="EN149">
        <v>38.70111111111111</v>
      </c>
      <c r="EO149">
        <v>36.52066666666666</v>
      </c>
      <c r="EP149">
        <v>38.79133333333333</v>
      </c>
      <c r="EQ149">
        <v>36.91633333333333</v>
      </c>
      <c r="ER149">
        <v>0</v>
      </c>
      <c r="ES149">
        <v>0</v>
      </c>
      <c r="ET149">
        <v>0</v>
      </c>
      <c r="EU149">
        <v>1758838569.3</v>
      </c>
      <c r="EV149">
        <v>0</v>
      </c>
      <c r="EW149">
        <v>817.7920000000001</v>
      </c>
      <c r="EX149">
        <v>6.515384965417476</v>
      </c>
      <c r="EY149">
        <v>-25.89230769258986</v>
      </c>
      <c r="EZ149">
        <v>-22.42400000000001</v>
      </c>
      <c r="FA149">
        <v>15</v>
      </c>
      <c r="FB149">
        <v>0</v>
      </c>
      <c r="FC149" t="s">
        <v>424</v>
      </c>
      <c r="FD149">
        <v>1746989605.5</v>
      </c>
      <c r="FE149">
        <v>1746989593.5</v>
      </c>
      <c r="FF149">
        <v>0</v>
      </c>
      <c r="FG149">
        <v>-0.274</v>
      </c>
      <c r="FH149">
        <v>-0.002</v>
      </c>
      <c r="FI149">
        <v>2.549</v>
      </c>
      <c r="FJ149">
        <v>0.129</v>
      </c>
      <c r="FK149">
        <v>420</v>
      </c>
      <c r="FL149">
        <v>17</v>
      </c>
      <c r="FM149">
        <v>0.02</v>
      </c>
      <c r="FN149">
        <v>0.04</v>
      </c>
      <c r="FO149">
        <v>2.465199</v>
      </c>
      <c r="FP149">
        <v>-0.001433696060044619</v>
      </c>
      <c r="FQ149">
        <v>0.03054037039722997</v>
      </c>
      <c r="FR149">
        <v>1</v>
      </c>
      <c r="FS149">
        <v>817.4058823529411</v>
      </c>
      <c r="FT149">
        <v>5.809014676700146</v>
      </c>
      <c r="FU149">
        <v>5.694318178287104</v>
      </c>
      <c r="FV149">
        <v>0</v>
      </c>
      <c r="FW149">
        <v>0.261761325</v>
      </c>
      <c r="FX149">
        <v>-0.1046877185741099</v>
      </c>
      <c r="FY149">
        <v>0.01029829813461307</v>
      </c>
      <c r="FZ149">
        <v>0</v>
      </c>
      <c r="GA149">
        <v>1</v>
      </c>
      <c r="GB149">
        <v>3</v>
      </c>
      <c r="GC149" t="s">
        <v>425</v>
      </c>
      <c r="GD149">
        <v>3.10313</v>
      </c>
      <c r="GE149">
        <v>2.72712</v>
      </c>
      <c r="GF149">
        <v>0.0886792</v>
      </c>
      <c r="GG149">
        <v>0.08813</v>
      </c>
      <c r="GH149">
        <v>0.107351</v>
      </c>
      <c r="GI149">
        <v>0.108022</v>
      </c>
      <c r="GJ149">
        <v>23806.1</v>
      </c>
      <c r="GK149">
        <v>21613.2</v>
      </c>
      <c r="GL149">
        <v>26686.3</v>
      </c>
      <c r="GM149">
        <v>23923.4</v>
      </c>
      <c r="GN149">
        <v>38114.7</v>
      </c>
      <c r="GO149">
        <v>31526.7</v>
      </c>
      <c r="GP149">
        <v>46600.7</v>
      </c>
      <c r="GQ149">
        <v>37829.2</v>
      </c>
      <c r="GR149">
        <v>1.87</v>
      </c>
      <c r="GS149">
        <v>1.8737</v>
      </c>
      <c r="GT149">
        <v>0.0792369</v>
      </c>
      <c r="GU149">
        <v>0</v>
      </c>
      <c r="GV149">
        <v>28.6756</v>
      </c>
      <c r="GW149">
        <v>999.9</v>
      </c>
      <c r="GX149">
        <v>51.2</v>
      </c>
      <c r="GY149">
        <v>31.1</v>
      </c>
      <c r="GZ149">
        <v>25.6467</v>
      </c>
      <c r="HA149">
        <v>60.8237</v>
      </c>
      <c r="HB149">
        <v>19.371</v>
      </c>
      <c r="HC149">
        <v>1</v>
      </c>
      <c r="HD149">
        <v>0.125376</v>
      </c>
      <c r="HE149">
        <v>-1.30005</v>
      </c>
      <c r="HF149">
        <v>20.2937</v>
      </c>
      <c r="HG149">
        <v>5.21819</v>
      </c>
      <c r="HH149">
        <v>11.98</v>
      </c>
      <c r="HI149">
        <v>4.9648</v>
      </c>
      <c r="HJ149">
        <v>3.27553</v>
      </c>
      <c r="HK149">
        <v>9999</v>
      </c>
      <c r="HL149">
        <v>9999</v>
      </c>
      <c r="HM149">
        <v>9999</v>
      </c>
      <c r="HN149">
        <v>8.6</v>
      </c>
      <c r="HO149">
        <v>1.86393</v>
      </c>
      <c r="HP149">
        <v>1.86006</v>
      </c>
      <c r="HQ149">
        <v>1.85837</v>
      </c>
      <c r="HR149">
        <v>1.85974</v>
      </c>
      <c r="HS149">
        <v>1.85989</v>
      </c>
      <c r="HT149">
        <v>1.85837</v>
      </c>
      <c r="HU149">
        <v>1.85743</v>
      </c>
      <c r="HV149">
        <v>1.8524</v>
      </c>
      <c r="HW149">
        <v>0</v>
      </c>
      <c r="HX149">
        <v>0</v>
      </c>
      <c r="HY149">
        <v>0</v>
      </c>
      <c r="HZ149">
        <v>0</v>
      </c>
      <c r="IA149" t="s">
        <v>426</v>
      </c>
      <c r="IB149" t="s">
        <v>427</v>
      </c>
      <c r="IC149" t="s">
        <v>428</v>
      </c>
      <c r="ID149" t="s">
        <v>428</v>
      </c>
      <c r="IE149" t="s">
        <v>428</v>
      </c>
      <c r="IF149" t="s">
        <v>428</v>
      </c>
      <c r="IG149">
        <v>0</v>
      </c>
      <c r="IH149">
        <v>100</v>
      </c>
      <c r="II149">
        <v>100</v>
      </c>
      <c r="IJ149">
        <v>-1.319</v>
      </c>
      <c r="IK149">
        <v>0.3213</v>
      </c>
      <c r="IL149">
        <v>-1.085747647868322</v>
      </c>
      <c r="IM149">
        <v>-0.001141660950335919</v>
      </c>
      <c r="IN149">
        <v>1.556549255047457E-06</v>
      </c>
      <c r="IO149">
        <v>-3.845636065895205E-10</v>
      </c>
      <c r="IP149">
        <v>0.01562767363184709</v>
      </c>
      <c r="IQ149">
        <v>0.001629169780553792</v>
      </c>
      <c r="IR149">
        <v>0.0005448488767950686</v>
      </c>
      <c r="IS149">
        <v>-2.599574200195059E-06</v>
      </c>
      <c r="IT149">
        <v>2</v>
      </c>
      <c r="IU149">
        <v>2011</v>
      </c>
      <c r="IV149">
        <v>1</v>
      </c>
      <c r="IW149">
        <v>26</v>
      </c>
      <c r="IX149">
        <v>197482.8</v>
      </c>
      <c r="IY149">
        <v>197483</v>
      </c>
      <c r="IZ149">
        <v>1.14624</v>
      </c>
      <c r="JA149">
        <v>2.63306</v>
      </c>
      <c r="JB149">
        <v>1.49658</v>
      </c>
      <c r="JC149">
        <v>2.35107</v>
      </c>
      <c r="JD149">
        <v>1.54907</v>
      </c>
      <c r="JE149">
        <v>2.5061</v>
      </c>
      <c r="JF149">
        <v>36.2224</v>
      </c>
      <c r="JG149">
        <v>24.2013</v>
      </c>
      <c r="JH149">
        <v>18</v>
      </c>
      <c r="JI149">
        <v>482.418</v>
      </c>
      <c r="JJ149">
        <v>499.644</v>
      </c>
      <c r="JK149">
        <v>30.5969</v>
      </c>
      <c r="JL149">
        <v>28.8948</v>
      </c>
      <c r="JM149">
        <v>30.0003</v>
      </c>
      <c r="JN149">
        <v>29.0605</v>
      </c>
      <c r="JO149">
        <v>29.0446</v>
      </c>
      <c r="JP149">
        <v>23.0466</v>
      </c>
      <c r="JQ149">
        <v>10.6592</v>
      </c>
      <c r="JR149">
        <v>100</v>
      </c>
      <c r="JS149">
        <v>30.604</v>
      </c>
      <c r="JT149">
        <v>420</v>
      </c>
      <c r="JU149">
        <v>23.5178</v>
      </c>
      <c r="JV149">
        <v>101.888</v>
      </c>
      <c r="JW149">
        <v>91.2487</v>
      </c>
    </row>
    <row r="150" spans="1:283">
      <c r="A150">
        <v>132</v>
      </c>
      <c r="B150">
        <v>1758838576</v>
      </c>
      <c r="C150">
        <v>1742.400000095367</v>
      </c>
      <c r="D150" t="s">
        <v>696</v>
      </c>
      <c r="E150" t="s">
        <v>697</v>
      </c>
      <c r="F150">
        <v>5</v>
      </c>
      <c r="G150" t="s">
        <v>675</v>
      </c>
      <c r="H150">
        <v>1758838573</v>
      </c>
      <c r="I150">
        <f>(J150)/1000</f>
        <v>0</v>
      </c>
      <c r="J150">
        <f>1000*DJ150*AH150*(DF150-DG150)/(100*CY150*(1000-AH150*DF150))</f>
        <v>0</v>
      </c>
      <c r="K150">
        <f>DJ150*AH150*(DE150-DD150*(1000-AH150*DG150)/(1000-AH150*DF150))/(100*CY150)</f>
        <v>0</v>
      </c>
      <c r="L150">
        <f>DD150 - IF(AH150&gt;1, K150*CY150*100.0/(AJ150), 0)</f>
        <v>0</v>
      </c>
      <c r="M150">
        <f>((S150-I150/2)*L150-K150)/(S150+I150/2)</f>
        <v>0</v>
      </c>
      <c r="N150">
        <f>M150*(DK150+DL150)/1000.0</f>
        <v>0</v>
      </c>
      <c r="O150">
        <f>(DD150 - IF(AH150&gt;1, K150*CY150*100.0/(AJ150), 0))*(DK150+DL150)/1000.0</f>
        <v>0</v>
      </c>
      <c r="P150">
        <f>2.0/((1/R150-1/Q150)+SIGN(R150)*SQRT((1/R150-1/Q150)*(1/R150-1/Q150) + 4*CZ150/((CZ150+1)*(CZ150+1))*(2*1/R150*1/Q150-1/Q150*1/Q150)))</f>
        <v>0</v>
      </c>
      <c r="Q150">
        <f>IF(LEFT(DA150,1)&lt;&gt;"0",IF(LEFT(DA150,1)="1",3.0,DB150),$D$5+$E$5*(DR150*DK150/($K$5*1000))+$F$5*(DR150*DK150/($K$5*1000))*MAX(MIN(CY150,$J$5),$I$5)*MAX(MIN(CY150,$J$5),$I$5)+$G$5*MAX(MIN(CY150,$J$5),$I$5)*(DR150*DK150/($K$5*1000))+$H$5*(DR150*DK150/($K$5*1000))*(DR150*DK150/($K$5*1000)))</f>
        <v>0</v>
      </c>
      <c r="R150">
        <f>I150*(1000-(1000*0.61365*exp(17.502*V150/(240.97+V150))/(DK150+DL150)+DF150)/2)/(1000*0.61365*exp(17.502*V150/(240.97+V150))/(DK150+DL150)-DF150)</f>
        <v>0</v>
      </c>
      <c r="S150">
        <f>1/((CZ150+1)/(P150/1.6)+1/(Q150/1.37)) + CZ150/((CZ150+1)/(P150/1.6) + CZ150/(Q150/1.37))</f>
        <v>0</v>
      </c>
      <c r="T150">
        <f>(CU150*CX150)</f>
        <v>0</v>
      </c>
      <c r="U150">
        <f>(DM150+(T150+2*0.95*5.67E-8*(((DM150+$B$9)+273)^4-(DM150+273)^4)-44100*I150)/(1.84*29.3*Q150+8*0.95*5.67E-8*(DM150+273)^3))</f>
        <v>0</v>
      </c>
      <c r="V150">
        <f>($C$9*DN150+$D$9*DO150+$E$9*U150)</f>
        <v>0</v>
      </c>
      <c r="W150">
        <f>0.61365*exp(17.502*V150/(240.97+V150))</f>
        <v>0</v>
      </c>
      <c r="X150">
        <f>(Y150/Z150*100)</f>
        <v>0</v>
      </c>
      <c r="Y150">
        <f>DF150*(DK150+DL150)/1000</f>
        <v>0</v>
      </c>
      <c r="Z150">
        <f>0.61365*exp(17.502*DM150/(240.97+DM150))</f>
        <v>0</v>
      </c>
      <c r="AA150">
        <f>(W150-DF150*(DK150+DL150)/1000)</f>
        <v>0</v>
      </c>
      <c r="AB150">
        <f>(-I150*44100)</f>
        <v>0</v>
      </c>
      <c r="AC150">
        <f>2*29.3*Q150*0.92*(DM150-V150)</f>
        <v>0</v>
      </c>
      <c r="AD150">
        <f>2*0.95*5.67E-8*(((DM150+$B$9)+273)^4-(V150+273)^4)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IF(AF150*$H$15&gt;=AJ150,1.0,(AJ150/(AJ150-AF150*$H$15)))</f>
        <v>0</v>
      </c>
      <c r="AI150">
        <f>(AH150-1)*100</f>
        <v>0</v>
      </c>
      <c r="AJ150">
        <f>MAX(0,($B$15+$C$15*DR150)/(1+$D$15*DR150)*DK150/(DM150+273)*$E$15)</f>
        <v>0</v>
      </c>
      <c r="AK150" t="s">
        <v>422</v>
      </c>
      <c r="AL150" t="s">
        <v>422</v>
      </c>
      <c r="AM150">
        <v>0</v>
      </c>
      <c r="AN150">
        <v>0</v>
      </c>
      <c r="AO150">
        <f>1-AM150/AN150</f>
        <v>0</v>
      </c>
      <c r="AP150">
        <v>0</v>
      </c>
      <c r="AQ150" t="s">
        <v>422</v>
      </c>
      <c r="AR150" t="s">
        <v>422</v>
      </c>
      <c r="AS150">
        <v>0</v>
      </c>
      <c r="AT150">
        <v>0</v>
      </c>
      <c r="AU150">
        <f>1-AS150/AT150</f>
        <v>0</v>
      </c>
      <c r="AV150">
        <v>0.5</v>
      </c>
      <c r="AW150">
        <f>CV150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422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CU150">
        <f>$B$13*DS150+$C$13*DT150+$F$13*EE150*(1-EH150)</f>
        <v>0</v>
      </c>
      <c r="CV150">
        <f>CU150*CW150</f>
        <v>0</v>
      </c>
      <c r="CW150">
        <f>($B$13*$D$11+$C$13*$D$11+$F$13*((ER150+EJ150)/MAX(ER150+EJ150+ES150, 0.1)*$I$11+ES150/MAX(ER150+EJ150+ES150, 0.1)*$J$11))/($B$13+$C$13+$F$13)</f>
        <v>0</v>
      </c>
      <c r="CX150">
        <f>($B$13*$K$11+$C$13*$K$11+$F$13*((ER150+EJ150)/MAX(ER150+EJ150+ES150, 0.1)*$P$11+ES150/MAX(ER150+EJ150+ES150, 0.1)*$Q$11))/($B$13+$C$13+$F$13)</f>
        <v>0</v>
      </c>
      <c r="CY150">
        <v>5</v>
      </c>
      <c r="CZ150">
        <v>0.5</v>
      </c>
      <c r="DA150" t="s">
        <v>423</v>
      </c>
      <c r="DB150">
        <v>2</v>
      </c>
      <c r="DC150">
        <v>1758838573</v>
      </c>
      <c r="DD150">
        <v>422.4668888888889</v>
      </c>
      <c r="DE150">
        <v>419.9816666666667</v>
      </c>
      <c r="DF150">
        <v>23.83058888888889</v>
      </c>
      <c r="DG150">
        <v>23.58142222222223</v>
      </c>
      <c r="DH150">
        <v>423.7863333333333</v>
      </c>
      <c r="DI150">
        <v>23.50933333333333</v>
      </c>
      <c r="DJ150">
        <v>500.0305555555555</v>
      </c>
      <c r="DK150">
        <v>90.57635555555555</v>
      </c>
      <c r="DL150">
        <v>0.06894025555555555</v>
      </c>
      <c r="DM150">
        <v>30.19297777777777</v>
      </c>
      <c r="DN150">
        <v>29.97012222222223</v>
      </c>
      <c r="DO150">
        <v>999.9000000000001</v>
      </c>
      <c r="DP150">
        <v>0</v>
      </c>
      <c r="DQ150">
        <v>0</v>
      </c>
      <c r="DR150">
        <v>10010.96555555556</v>
      </c>
      <c r="DS150">
        <v>0</v>
      </c>
      <c r="DT150">
        <v>3.596804444444444</v>
      </c>
      <c r="DU150">
        <v>2.485436666666667</v>
      </c>
      <c r="DV150">
        <v>432.7805555555555</v>
      </c>
      <c r="DW150">
        <v>430.1243333333334</v>
      </c>
      <c r="DX150">
        <v>0.2491865555555556</v>
      </c>
      <c r="DY150">
        <v>419.9816666666667</v>
      </c>
      <c r="DZ150">
        <v>23.58142222222223</v>
      </c>
      <c r="EA150">
        <v>2.158488888888889</v>
      </c>
      <c r="EB150">
        <v>2.13592</v>
      </c>
      <c r="EC150">
        <v>18.65748888888889</v>
      </c>
      <c r="ED150">
        <v>18.48961111111111</v>
      </c>
      <c r="EE150">
        <v>0.00500078</v>
      </c>
      <c r="EF150">
        <v>0</v>
      </c>
      <c r="EG150">
        <v>0</v>
      </c>
      <c r="EH150">
        <v>0</v>
      </c>
      <c r="EI150">
        <v>819.6888888888888</v>
      </c>
      <c r="EJ150">
        <v>0.00500078</v>
      </c>
      <c r="EK150">
        <v>-25.62222222222222</v>
      </c>
      <c r="EL150">
        <v>-1.188888888888889</v>
      </c>
      <c r="EM150">
        <v>34.99277777777777</v>
      </c>
      <c r="EN150">
        <v>38.75655555555555</v>
      </c>
      <c r="EO150">
        <v>36.41666666666666</v>
      </c>
      <c r="EP150">
        <v>38.82588888888889</v>
      </c>
      <c r="EQ150">
        <v>36.86077777777777</v>
      </c>
      <c r="ER150">
        <v>0</v>
      </c>
      <c r="ES150">
        <v>0</v>
      </c>
      <c r="ET150">
        <v>0</v>
      </c>
      <c r="EU150">
        <v>1758838571.7</v>
      </c>
      <c r="EV150">
        <v>0</v>
      </c>
      <c r="EW150">
        <v>817.148</v>
      </c>
      <c r="EX150">
        <v>2.823077406640183</v>
      </c>
      <c r="EY150">
        <v>-35.09230796801738</v>
      </c>
      <c r="EZ150">
        <v>-22.288</v>
      </c>
      <c r="FA150">
        <v>15</v>
      </c>
      <c r="FB150">
        <v>0</v>
      </c>
      <c r="FC150" t="s">
        <v>424</v>
      </c>
      <c r="FD150">
        <v>1746989605.5</v>
      </c>
      <c r="FE150">
        <v>1746989593.5</v>
      </c>
      <c r="FF150">
        <v>0</v>
      </c>
      <c r="FG150">
        <v>-0.274</v>
      </c>
      <c r="FH150">
        <v>-0.002</v>
      </c>
      <c r="FI150">
        <v>2.549</v>
      </c>
      <c r="FJ150">
        <v>0.129</v>
      </c>
      <c r="FK150">
        <v>420</v>
      </c>
      <c r="FL150">
        <v>17</v>
      </c>
      <c r="FM150">
        <v>0.02</v>
      </c>
      <c r="FN150">
        <v>0.04</v>
      </c>
      <c r="FO150">
        <v>2.462645365853659</v>
      </c>
      <c r="FP150">
        <v>0.08845254355401148</v>
      </c>
      <c r="FQ150">
        <v>0.02775409133518447</v>
      </c>
      <c r="FR150">
        <v>1</v>
      </c>
      <c r="FS150">
        <v>817.4205882352942</v>
      </c>
      <c r="FT150">
        <v>5.746371527453725</v>
      </c>
      <c r="FU150">
        <v>6.205300363008688</v>
      </c>
      <c r="FV150">
        <v>0</v>
      </c>
      <c r="FW150">
        <v>0.2582311951219512</v>
      </c>
      <c r="FX150">
        <v>-0.08407538675958201</v>
      </c>
      <c r="FY150">
        <v>0.008523946587428978</v>
      </c>
      <c r="FZ150">
        <v>1</v>
      </c>
      <c r="GA150">
        <v>2</v>
      </c>
      <c r="GB150">
        <v>3</v>
      </c>
      <c r="GC150" t="s">
        <v>435</v>
      </c>
      <c r="GD150">
        <v>3.10325</v>
      </c>
      <c r="GE150">
        <v>2.72701</v>
      </c>
      <c r="GF150">
        <v>0.0886758</v>
      </c>
      <c r="GG150">
        <v>0.0881218</v>
      </c>
      <c r="GH150">
        <v>0.10735</v>
      </c>
      <c r="GI150">
        <v>0.108017</v>
      </c>
      <c r="GJ150">
        <v>23806.1</v>
      </c>
      <c r="GK150">
        <v>21613.3</v>
      </c>
      <c r="GL150">
        <v>26686.2</v>
      </c>
      <c r="GM150">
        <v>23923.4</v>
      </c>
      <c r="GN150">
        <v>38114.7</v>
      </c>
      <c r="GO150">
        <v>31526.6</v>
      </c>
      <c r="GP150">
        <v>46600.6</v>
      </c>
      <c r="GQ150">
        <v>37828.9</v>
      </c>
      <c r="GR150">
        <v>1.87015</v>
      </c>
      <c r="GS150">
        <v>1.87353</v>
      </c>
      <c r="GT150">
        <v>0.07916239999999999</v>
      </c>
      <c r="GU150">
        <v>0</v>
      </c>
      <c r="GV150">
        <v>28.6745</v>
      </c>
      <c r="GW150">
        <v>999.9</v>
      </c>
      <c r="GX150">
        <v>51.2</v>
      </c>
      <c r="GY150">
        <v>31.1</v>
      </c>
      <c r="GZ150">
        <v>25.6481</v>
      </c>
      <c r="HA150">
        <v>61.3737</v>
      </c>
      <c r="HB150">
        <v>19.2909</v>
      </c>
      <c r="HC150">
        <v>1</v>
      </c>
      <c r="HD150">
        <v>0.125417</v>
      </c>
      <c r="HE150">
        <v>-1.31144</v>
      </c>
      <c r="HF150">
        <v>20.294</v>
      </c>
      <c r="HG150">
        <v>5.22088</v>
      </c>
      <c r="HH150">
        <v>11.98</v>
      </c>
      <c r="HI150">
        <v>4.96525</v>
      </c>
      <c r="HJ150">
        <v>3.276</v>
      </c>
      <c r="HK150">
        <v>9999</v>
      </c>
      <c r="HL150">
        <v>9999</v>
      </c>
      <c r="HM150">
        <v>9999</v>
      </c>
      <c r="HN150">
        <v>8.6</v>
      </c>
      <c r="HO150">
        <v>1.86396</v>
      </c>
      <c r="HP150">
        <v>1.86006</v>
      </c>
      <c r="HQ150">
        <v>1.85837</v>
      </c>
      <c r="HR150">
        <v>1.85974</v>
      </c>
      <c r="HS150">
        <v>1.85989</v>
      </c>
      <c r="HT150">
        <v>1.85837</v>
      </c>
      <c r="HU150">
        <v>1.85744</v>
      </c>
      <c r="HV150">
        <v>1.85241</v>
      </c>
      <c r="HW150">
        <v>0</v>
      </c>
      <c r="HX150">
        <v>0</v>
      </c>
      <c r="HY150">
        <v>0</v>
      </c>
      <c r="HZ150">
        <v>0</v>
      </c>
      <c r="IA150" t="s">
        <v>426</v>
      </c>
      <c r="IB150" t="s">
        <v>427</v>
      </c>
      <c r="IC150" t="s">
        <v>428</v>
      </c>
      <c r="ID150" t="s">
        <v>428</v>
      </c>
      <c r="IE150" t="s">
        <v>428</v>
      </c>
      <c r="IF150" t="s">
        <v>428</v>
      </c>
      <c r="IG150">
        <v>0</v>
      </c>
      <c r="IH150">
        <v>100</v>
      </c>
      <c r="II150">
        <v>100</v>
      </c>
      <c r="IJ150">
        <v>-1.319</v>
      </c>
      <c r="IK150">
        <v>0.3212</v>
      </c>
      <c r="IL150">
        <v>-1.085747647868322</v>
      </c>
      <c r="IM150">
        <v>-0.001141660950335919</v>
      </c>
      <c r="IN150">
        <v>1.556549255047457E-06</v>
      </c>
      <c r="IO150">
        <v>-3.845636065895205E-10</v>
      </c>
      <c r="IP150">
        <v>0.01562767363184709</v>
      </c>
      <c r="IQ150">
        <v>0.001629169780553792</v>
      </c>
      <c r="IR150">
        <v>0.0005448488767950686</v>
      </c>
      <c r="IS150">
        <v>-2.599574200195059E-06</v>
      </c>
      <c r="IT150">
        <v>2</v>
      </c>
      <c r="IU150">
        <v>2011</v>
      </c>
      <c r="IV150">
        <v>1</v>
      </c>
      <c r="IW150">
        <v>26</v>
      </c>
      <c r="IX150">
        <v>197482.8</v>
      </c>
      <c r="IY150">
        <v>197483</v>
      </c>
      <c r="IZ150">
        <v>1.14624</v>
      </c>
      <c r="JA150">
        <v>2.63794</v>
      </c>
      <c r="JB150">
        <v>1.49658</v>
      </c>
      <c r="JC150">
        <v>2.35107</v>
      </c>
      <c r="JD150">
        <v>1.54907</v>
      </c>
      <c r="JE150">
        <v>2.44263</v>
      </c>
      <c r="JF150">
        <v>36.2224</v>
      </c>
      <c r="JG150">
        <v>24.2013</v>
      </c>
      <c r="JH150">
        <v>18</v>
      </c>
      <c r="JI150">
        <v>482.514</v>
      </c>
      <c r="JJ150">
        <v>499.534</v>
      </c>
      <c r="JK150">
        <v>30.6009</v>
      </c>
      <c r="JL150">
        <v>28.8954</v>
      </c>
      <c r="JM150">
        <v>30.0002</v>
      </c>
      <c r="JN150">
        <v>29.0617</v>
      </c>
      <c r="JO150">
        <v>29.0454</v>
      </c>
      <c r="JP150">
        <v>23.0475</v>
      </c>
      <c r="JQ150">
        <v>10.6592</v>
      </c>
      <c r="JR150">
        <v>100</v>
      </c>
      <c r="JS150">
        <v>30.604</v>
      </c>
      <c r="JT150">
        <v>420</v>
      </c>
      <c r="JU150">
        <v>23.5158</v>
      </c>
      <c r="JV150">
        <v>101.888</v>
      </c>
      <c r="JW150">
        <v>91.2482</v>
      </c>
    </row>
    <row r="151" spans="1:283">
      <c r="A151">
        <v>133</v>
      </c>
      <c r="B151">
        <v>1758838578</v>
      </c>
      <c r="C151">
        <v>1744.400000095367</v>
      </c>
      <c r="D151" t="s">
        <v>698</v>
      </c>
      <c r="E151" t="s">
        <v>699</v>
      </c>
      <c r="F151">
        <v>5</v>
      </c>
      <c r="G151" t="s">
        <v>675</v>
      </c>
      <c r="H151">
        <v>1758838575</v>
      </c>
      <c r="I151">
        <f>(J151)/1000</f>
        <v>0</v>
      </c>
      <c r="J151">
        <f>1000*DJ151*AH151*(DF151-DG151)/(100*CY151*(1000-AH151*DF151))</f>
        <v>0</v>
      </c>
      <c r="K151">
        <f>DJ151*AH151*(DE151-DD151*(1000-AH151*DG151)/(1000-AH151*DF151))/(100*CY151)</f>
        <v>0</v>
      </c>
      <c r="L151">
        <f>DD151 - IF(AH151&gt;1, K151*CY151*100.0/(AJ151), 0)</f>
        <v>0</v>
      </c>
      <c r="M151">
        <f>((S151-I151/2)*L151-K151)/(S151+I151/2)</f>
        <v>0</v>
      </c>
      <c r="N151">
        <f>M151*(DK151+DL151)/1000.0</f>
        <v>0</v>
      </c>
      <c r="O151">
        <f>(DD151 - IF(AH151&gt;1, K151*CY151*100.0/(AJ151), 0))*(DK151+DL151)/1000.0</f>
        <v>0</v>
      </c>
      <c r="P151">
        <f>2.0/((1/R151-1/Q151)+SIGN(R151)*SQRT((1/R151-1/Q151)*(1/R151-1/Q151) + 4*CZ151/((CZ151+1)*(CZ151+1))*(2*1/R151*1/Q151-1/Q151*1/Q151)))</f>
        <v>0</v>
      </c>
      <c r="Q151">
        <f>IF(LEFT(DA151,1)&lt;&gt;"0",IF(LEFT(DA151,1)="1",3.0,DB151),$D$5+$E$5*(DR151*DK151/($K$5*1000))+$F$5*(DR151*DK151/($K$5*1000))*MAX(MIN(CY151,$J$5),$I$5)*MAX(MIN(CY151,$J$5),$I$5)+$G$5*MAX(MIN(CY151,$J$5),$I$5)*(DR151*DK151/($K$5*1000))+$H$5*(DR151*DK151/($K$5*1000))*(DR151*DK151/($K$5*1000)))</f>
        <v>0</v>
      </c>
      <c r="R151">
        <f>I151*(1000-(1000*0.61365*exp(17.502*V151/(240.97+V151))/(DK151+DL151)+DF151)/2)/(1000*0.61365*exp(17.502*V151/(240.97+V151))/(DK151+DL151)-DF151)</f>
        <v>0</v>
      </c>
      <c r="S151">
        <f>1/((CZ151+1)/(P151/1.6)+1/(Q151/1.37)) + CZ151/((CZ151+1)/(P151/1.6) + CZ151/(Q151/1.37))</f>
        <v>0</v>
      </c>
      <c r="T151">
        <f>(CU151*CX151)</f>
        <v>0</v>
      </c>
      <c r="U151">
        <f>(DM151+(T151+2*0.95*5.67E-8*(((DM151+$B$9)+273)^4-(DM151+273)^4)-44100*I151)/(1.84*29.3*Q151+8*0.95*5.67E-8*(DM151+273)^3))</f>
        <v>0</v>
      </c>
      <c r="V151">
        <f>($C$9*DN151+$D$9*DO151+$E$9*U151)</f>
        <v>0</v>
      </c>
      <c r="W151">
        <f>0.61365*exp(17.502*V151/(240.97+V151))</f>
        <v>0</v>
      </c>
      <c r="X151">
        <f>(Y151/Z151*100)</f>
        <v>0</v>
      </c>
      <c r="Y151">
        <f>DF151*(DK151+DL151)/1000</f>
        <v>0</v>
      </c>
      <c r="Z151">
        <f>0.61365*exp(17.502*DM151/(240.97+DM151))</f>
        <v>0</v>
      </c>
      <c r="AA151">
        <f>(W151-DF151*(DK151+DL151)/1000)</f>
        <v>0</v>
      </c>
      <c r="AB151">
        <f>(-I151*44100)</f>
        <v>0</v>
      </c>
      <c r="AC151">
        <f>2*29.3*Q151*0.92*(DM151-V151)</f>
        <v>0</v>
      </c>
      <c r="AD151">
        <f>2*0.95*5.67E-8*(((DM151+$B$9)+273)^4-(V151+273)^4)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IF(AF151*$H$15&gt;=AJ151,1.0,(AJ151/(AJ151-AF151*$H$15)))</f>
        <v>0</v>
      </c>
      <c r="AI151">
        <f>(AH151-1)*100</f>
        <v>0</v>
      </c>
      <c r="AJ151">
        <f>MAX(0,($B$15+$C$15*DR151)/(1+$D$15*DR151)*DK151/(DM151+273)*$E$15)</f>
        <v>0</v>
      </c>
      <c r="AK151" t="s">
        <v>422</v>
      </c>
      <c r="AL151" t="s">
        <v>422</v>
      </c>
      <c r="AM151">
        <v>0</v>
      </c>
      <c r="AN151">
        <v>0</v>
      </c>
      <c r="AO151">
        <f>1-AM151/AN151</f>
        <v>0</v>
      </c>
      <c r="AP151">
        <v>0</v>
      </c>
      <c r="AQ151" t="s">
        <v>422</v>
      </c>
      <c r="AR151" t="s">
        <v>422</v>
      </c>
      <c r="AS151">
        <v>0</v>
      </c>
      <c r="AT151">
        <v>0</v>
      </c>
      <c r="AU151">
        <f>1-AS151/AT151</f>
        <v>0</v>
      </c>
      <c r="AV151">
        <v>0.5</v>
      </c>
      <c r="AW151">
        <f>CV151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422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CU151">
        <f>$B$13*DS151+$C$13*DT151+$F$13*EE151*(1-EH151)</f>
        <v>0</v>
      </c>
      <c r="CV151">
        <f>CU151*CW151</f>
        <v>0</v>
      </c>
      <c r="CW151">
        <f>($B$13*$D$11+$C$13*$D$11+$F$13*((ER151+EJ151)/MAX(ER151+EJ151+ES151, 0.1)*$I$11+ES151/MAX(ER151+EJ151+ES151, 0.1)*$J$11))/($B$13+$C$13+$F$13)</f>
        <v>0</v>
      </c>
      <c r="CX151">
        <f>($B$13*$K$11+$C$13*$K$11+$F$13*((ER151+EJ151)/MAX(ER151+EJ151+ES151, 0.1)*$P$11+ES151/MAX(ER151+EJ151+ES151, 0.1)*$Q$11))/($B$13+$C$13+$F$13)</f>
        <v>0</v>
      </c>
      <c r="CY151">
        <v>5</v>
      </c>
      <c r="CZ151">
        <v>0.5</v>
      </c>
      <c r="DA151" t="s">
        <v>423</v>
      </c>
      <c r="DB151">
        <v>2</v>
      </c>
      <c r="DC151">
        <v>1758838575</v>
      </c>
      <c r="DD151">
        <v>422.4546666666667</v>
      </c>
      <c r="DE151">
        <v>419.9704444444444</v>
      </c>
      <c r="DF151">
        <v>23.82981111111111</v>
      </c>
      <c r="DG151">
        <v>23.58078888888889</v>
      </c>
      <c r="DH151">
        <v>423.7742222222222</v>
      </c>
      <c r="DI151">
        <v>23.50855555555556</v>
      </c>
      <c r="DJ151">
        <v>500.0686666666667</v>
      </c>
      <c r="DK151">
        <v>90.57606666666666</v>
      </c>
      <c r="DL151">
        <v>0.06885432222222224</v>
      </c>
      <c r="DM151">
        <v>30.1922</v>
      </c>
      <c r="DN151">
        <v>29.96745555555556</v>
      </c>
      <c r="DO151">
        <v>999.9000000000001</v>
      </c>
      <c r="DP151">
        <v>0</v>
      </c>
      <c r="DQ151">
        <v>0</v>
      </c>
      <c r="DR151">
        <v>10014.71666666667</v>
      </c>
      <c r="DS151">
        <v>0</v>
      </c>
      <c r="DT151">
        <v>3.591744444444444</v>
      </c>
      <c r="DU151">
        <v>2.484346666666667</v>
      </c>
      <c r="DV151">
        <v>432.7675555555555</v>
      </c>
      <c r="DW151">
        <v>430.1127777777778</v>
      </c>
      <c r="DX151">
        <v>0.2490316666666667</v>
      </c>
      <c r="DY151">
        <v>419.9704444444444</v>
      </c>
      <c r="DZ151">
        <v>23.58078888888889</v>
      </c>
      <c r="EA151">
        <v>2.158408888888889</v>
      </c>
      <c r="EB151">
        <v>2.135854444444444</v>
      </c>
      <c r="EC151">
        <v>18.65692222222222</v>
      </c>
      <c r="ED151">
        <v>18.48913333333333</v>
      </c>
      <c r="EE151">
        <v>0.00500078</v>
      </c>
      <c r="EF151">
        <v>0</v>
      </c>
      <c r="EG151">
        <v>0</v>
      </c>
      <c r="EH151">
        <v>0</v>
      </c>
      <c r="EI151">
        <v>816.8222222222222</v>
      </c>
      <c r="EJ151">
        <v>0.00500078</v>
      </c>
      <c r="EK151">
        <v>-22.76666666666667</v>
      </c>
      <c r="EL151">
        <v>-0.7222222222222222</v>
      </c>
      <c r="EM151">
        <v>35.01355555555556</v>
      </c>
      <c r="EN151">
        <v>38.79133333333333</v>
      </c>
      <c r="EO151">
        <v>36.47900000000001</v>
      </c>
      <c r="EP151">
        <v>38.86066666666667</v>
      </c>
      <c r="EQ151">
        <v>36.9511111111111</v>
      </c>
      <c r="ER151">
        <v>0</v>
      </c>
      <c r="ES151">
        <v>0</v>
      </c>
      <c r="ET151">
        <v>0</v>
      </c>
      <c r="EU151">
        <v>1758838573.5</v>
      </c>
      <c r="EV151">
        <v>0</v>
      </c>
      <c r="EW151">
        <v>816.9923076923078</v>
      </c>
      <c r="EX151">
        <v>-10.01709339756555</v>
      </c>
      <c r="EY151">
        <v>-7.217094064867237</v>
      </c>
      <c r="EZ151">
        <v>-22.31923076923077</v>
      </c>
      <c r="FA151">
        <v>15</v>
      </c>
      <c r="FB151">
        <v>0</v>
      </c>
      <c r="FC151" t="s">
        <v>424</v>
      </c>
      <c r="FD151">
        <v>1746989605.5</v>
      </c>
      <c r="FE151">
        <v>1746989593.5</v>
      </c>
      <c r="FF151">
        <v>0</v>
      </c>
      <c r="FG151">
        <v>-0.274</v>
      </c>
      <c r="FH151">
        <v>-0.002</v>
      </c>
      <c r="FI151">
        <v>2.549</v>
      </c>
      <c r="FJ151">
        <v>0.129</v>
      </c>
      <c r="FK151">
        <v>420</v>
      </c>
      <c r="FL151">
        <v>17</v>
      </c>
      <c r="FM151">
        <v>0.02</v>
      </c>
      <c r="FN151">
        <v>0.04</v>
      </c>
      <c r="FO151">
        <v>2.46617625</v>
      </c>
      <c r="FP151">
        <v>0.07057677298310933</v>
      </c>
      <c r="FQ151">
        <v>0.02660269513484488</v>
      </c>
      <c r="FR151">
        <v>1</v>
      </c>
      <c r="FS151">
        <v>816.9588235294118</v>
      </c>
      <c r="FT151">
        <v>-7.483574978917235</v>
      </c>
      <c r="FU151">
        <v>6.664132159512326</v>
      </c>
      <c r="FV151">
        <v>0</v>
      </c>
      <c r="FW151">
        <v>0.25595695</v>
      </c>
      <c r="FX151">
        <v>-0.06978513320825555</v>
      </c>
      <c r="FY151">
        <v>0.007022974839588992</v>
      </c>
      <c r="FZ151">
        <v>1</v>
      </c>
      <c r="GA151">
        <v>2</v>
      </c>
      <c r="GB151">
        <v>3</v>
      </c>
      <c r="GC151" t="s">
        <v>435</v>
      </c>
      <c r="GD151">
        <v>3.10303</v>
      </c>
      <c r="GE151">
        <v>2.7271</v>
      </c>
      <c r="GF151">
        <v>0.0886758</v>
      </c>
      <c r="GG151">
        <v>0.0881323</v>
      </c>
      <c r="GH151">
        <v>0.107345</v>
      </c>
      <c r="GI151">
        <v>0.108011</v>
      </c>
      <c r="GJ151">
        <v>23806</v>
      </c>
      <c r="GK151">
        <v>21613</v>
      </c>
      <c r="GL151">
        <v>26686.2</v>
      </c>
      <c r="GM151">
        <v>23923.3</v>
      </c>
      <c r="GN151">
        <v>38114.8</v>
      </c>
      <c r="GO151">
        <v>31526.8</v>
      </c>
      <c r="GP151">
        <v>46600.4</v>
      </c>
      <c r="GQ151">
        <v>37828.8</v>
      </c>
      <c r="GR151">
        <v>1.86965</v>
      </c>
      <c r="GS151">
        <v>1.87388</v>
      </c>
      <c r="GT151">
        <v>0.0800565</v>
      </c>
      <c r="GU151">
        <v>0</v>
      </c>
      <c r="GV151">
        <v>28.6732</v>
      </c>
      <c r="GW151">
        <v>999.9</v>
      </c>
      <c r="GX151">
        <v>51.2</v>
      </c>
      <c r="GY151">
        <v>31.1</v>
      </c>
      <c r="GZ151">
        <v>25.6459</v>
      </c>
      <c r="HA151">
        <v>61.2937</v>
      </c>
      <c r="HB151">
        <v>19.1827</v>
      </c>
      <c r="HC151">
        <v>1</v>
      </c>
      <c r="HD151">
        <v>0.125518</v>
      </c>
      <c r="HE151">
        <v>-1.3023</v>
      </c>
      <c r="HF151">
        <v>20.294</v>
      </c>
      <c r="HG151">
        <v>5.22118</v>
      </c>
      <c r="HH151">
        <v>11.98</v>
      </c>
      <c r="HI151">
        <v>4.9652</v>
      </c>
      <c r="HJ151">
        <v>3.27595</v>
      </c>
      <c r="HK151">
        <v>9999</v>
      </c>
      <c r="HL151">
        <v>9999</v>
      </c>
      <c r="HM151">
        <v>9999</v>
      </c>
      <c r="HN151">
        <v>8.6</v>
      </c>
      <c r="HO151">
        <v>1.86395</v>
      </c>
      <c r="HP151">
        <v>1.86005</v>
      </c>
      <c r="HQ151">
        <v>1.85837</v>
      </c>
      <c r="HR151">
        <v>1.85974</v>
      </c>
      <c r="HS151">
        <v>1.85988</v>
      </c>
      <c r="HT151">
        <v>1.85837</v>
      </c>
      <c r="HU151">
        <v>1.85745</v>
      </c>
      <c r="HV151">
        <v>1.8524</v>
      </c>
      <c r="HW151">
        <v>0</v>
      </c>
      <c r="HX151">
        <v>0</v>
      </c>
      <c r="HY151">
        <v>0</v>
      </c>
      <c r="HZ151">
        <v>0</v>
      </c>
      <c r="IA151" t="s">
        <v>426</v>
      </c>
      <c r="IB151" t="s">
        <v>427</v>
      </c>
      <c r="IC151" t="s">
        <v>428</v>
      </c>
      <c r="ID151" t="s">
        <v>428</v>
      </c>
      <c r="IE151" t="s">
        <v>428</v>
      </c>
      <c r="IF151" t="s">
        <v>428</v>
      </c>
      <c r="IG151">
        <v>0</v>
      </c>
      <c r="IH151">
        <v>100</v>
      </c>
      <c r="II151">
        <v>100</v>
      </c>
      <c r="IJ151">
        <v>-1.32</v>
      </c>
      <c r="IK151">
        <v>0.3212</v>
      </c>
      <c r="IL151">
        <v>-1.085747647868322</v>
      </c>
      <c r="IM151">
        <v>-0.001141660950335919</v>
      </c>
      <c r="IN151">
        <v>1.556549255047457E-06</v>
      </c>
      <c r="IO151">
        <v>-3.845636065895205E-10</v>
      </c>
      <c r="IP151">
        <v>0.01562767363184709</v>
      </c>
      <c r="IQ151">
        <v>0.001629169780553792</v>
      </c>
      <c r="IR151">
        <v>0.0005448488767950686</v>
      </c>
      <c r="IS151">
        <v>-2.599574200195059E-06</v>
      </c>
      <c r="IT151">
        <v>2</v>
      </c>
      <c r="IU151">
        <v>2011</v>
      </c>
      <c r="IV151">
        <v>1</v>
      </c>
      <c r="IW151">
        <v>26</v>
      </c>
      <c r="IX151">
        <v>197482.9</v>
      </c>
      <c r="IY151">
        <v>197483.1</v>
      </c>
      <c r="IZ151">
        <v>1.14624</v>
      </c>
      <c r="JA151">
        <v>2.64038</v>
      </c>
      <c r="JB151">
        <v>1.49658</v>
      </c>
      <c r="JC151">
        <v>2.35107</v>
      </c>
      <c r="JD151">
        <v>1.54907</v>
      </c>
      <c r="JE151">
        <v>2.37793</v>
      </c>
      <c r="JF151">
        <v>36.2224</v>
      </c>
      <c r="JG151">
        <v>24.1926</v>
      </c>
      <c r="JH151">
        <v>18</v>
      </c>
      <c r="JI151">
        <v>482.228</v>
      </c>
      <c r="JJ151">
        <v>499.772</v>
      </c>
      <c r="JK151">
        <v>30.6064</v>
      </c>
      <c r="JL151">
        <v>28.8967</v>
      </c>
      <c r="JM151">
        <v>30.0003</v>
      </c>
      <c r="JN151">
        <v>29.0623</v>
      </c>
      <c r="JO151">
        <v>29.0459</v>
      </c>
      <c r="JP151">
        <v>23.0457</v>
      </c>
      <c r="JQ151">
        <v>10.6592</v>
      </c>
      <c r="JR151">
        <v>100</v>
      </c>
      <c r="JS151">
        <v>30.6268</v>
      </c>
      <c r="JT151">
        <v>420</v>
      </c>
      <c r="JU151">
        <v>23.5149</v>
      </c>
      <c r="JV151">
        <v>101.888</v>
      </c>
      <c r="JW151">
        <v>91.24809999999999</v>
      </c>
    </row>
    <row r="152" spans="1:283">
      <c r="A152">
        <v>134</v>
      </c>
      <c r="B152">
        <v>1758838580</v>
      </c>
      <c r="C152">
        <v>1746.400000095367</v>
      </c>
      <c r="D152" t="s">
        <v>700</v>
      </c>
      <c r="E152" t="s">
        <v>701</v>
      </c>
      <c r="F152">
        <v>5</v>
      </c>
      <c r="G152" t="s">
        <v>675</v>
      </c>
      <c r="H152">
        <v>1758838577</v>
      </c>
      <c r="I152">
        <f>(J152)/1000</f>
        <v>0</v>
      </c>
      <c r="J152">
        <f>1000*DJ152*AH152*(DF152-DG152)/(100*CY152*(1000-AH152*DF152))</f>
        <v>0</v>
      </c>
      <c r="K152">
        <f>DJ152*AH152*(DE152-DD152*(1000-AH152*DG152)/(1000-AH152*DF152))/(100*CY152)</f>
        <v>0</v>
      </c>
      <c r="L152">
        <f>DD152 - IF(AH152&gt;1, K152*CY152*100.0/(AJ152), 0)</f>
        <v>0</v>
      </c>
      <c r="M152">
        <f>((S152-I152/2)*L152-K152)/(S152+I152/2)</f>
        <v>0</v>
      </c>
      <c r="N152">
        <f>M152*(DK152+DL152)/1000.0</f>
        <v>0</v>
      </c>
      <c r="O152">
        <f>(DD152 - IF(AH152&gt;1, K152*CY152*100.0/(AJ152), 0))*(DK152+DL152)/1000.0</f>
        <v>0</v>
      </c>
      <c r="P152">
        <f>2.0/((1/R152-1/Q152)+SIGN(R152)*SQRT((1/R152-1/Q152)*(1/R152-1/Q152) + 4*CZ152/((CZ152+1)*(CZ152+1))*(2*1/R152*1/Q152-1/Q152*1/Q152)))</f>
        <v>0</v>
      </c>
      <c r="Q152">
        <f>IF(LEFT(DA152,1)&lt;&gt;"0",IF(LEFT(DA152,1)="1",3.0,DB152),$D$5+$E$5*(DR152*DK152/($K$5*1000))+$F$5*(DR152*DK152/($K$5*1000))*MAX(MIN(CY152,$J$5),$I$5)*MAX(MIN(CY152,$J$5),$I$5)+$G$5*MAX(MIN(CY152,$J$5),$I$5)*(DR152*DK152/($K$5*1000))+$H$5*(DR152*DK152/($K$5*1000))*(DR152*DK152/($K$5*1000)))</f>
        <v>0</v>
      </c>
      <c r="R152">
        <f>I152*(1000-(1000*0.61365*exp(17.502*V152/(240.97+V152))/(DK152+DL152)+DF152)/2)/(1000*0.61365*exp(17.502*V152/(240.97+V152))/(DK152+DL152)-DF152)</f>
        <v>0</v>
      </c>
      <c r="S152">
        <f>1/((CZ152+1)/(P152/1.6)+1/(Q152/1.37)) + CZ152/((CZ152+1)/(P152/1.6) + CZ152/(Q152/1.37))</f>
        <v>0</v>
      </c>
      <c r="T152">
        <f>(CU152*CX152)</f>
        <v>0</v>
      </c>
      <c r="U152">
        <f>(DM152+(T152+2*0.95*5.67E-8*(((DM152+$B$9)+273)^4-(DM152+273)^4)-44100*I152)/(1.84*29.3*Q152+8*0.95*5.67E-8*(DM152+273)^3))</f>
        <v>0</v>
      </c>
      <c r="V152">
        <f>($C$9*DN152+$D$9*DO152+$E$9*U152)</f>
        <v>0</v>
      </c>
      <c r="W152">
        <f>0.61365*exp(17.502*V152/(240.97+V152))</f>
        <v>0</v>
      </c>
      <c r="X152">
        <f>(Y152/Z152*100)</f>
        <v>0</v>
      </c>
      <c r="Y152">
        <f>DF152*(DK152+DL152)/1000</f>
        <v>0</v>
      </c>
      <c r="Z152">
        <f>0.61365*exp(17.502*DM152/(240.97+DM152))</f>
        <v>0</v>
      </c>
      <c r="AA152">
        <f>(W152-DF152*(DK152+DL152)/1000)</f>
        <v>0</v>
      </c>
      <c r="AB152">
        <f>(-I152*44100)</f>
        <v>0</v>
      </c>
      <c r="AC152">
        <f>2*29.3*Q152*0.92*(DM152-V152)</f>
        <v>0</v>
      </c>
      <c r="AD152">
        <f>2*0.95*5.67E-8*(((DM152+$B$9)+273)^4-(V152+273)^4)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IF(AF152*$H$15&gt;=AJ152,1.0,(AJ152/(AJ152-AF152*$H$15)))</f>
        <v>0</v>
      </c>
      <c r="AI152">
        <f>(AH152-1)*100</f>
        <v>0</v>
      </c>
      <c r="AJ152">
        <f>MAX(0,($B$15+$C$15*DR152)/(1+$D$15*DR152)*DK152/(DM152+273)*$E$15)</f>
        <v>0</v>
      </c>
      <c r="AK152" t="s">
        <v>422</v>
      </c>
      <c r="AL152" t="s">
        <v>422</v>
      </c>
      <c r="AM152">
        <v>0</v>
      </c>
      <c r="AN152">
        <v>0</v>
      </c>
      <c r="AO152">
        <f>1-AM152/AN152</f>
        <v>0</v>
      </c>
      <c r="AP152">
        <v>0</v>
      </c>
      <c r="AQ152" t="s">
        <v>422</v>
      </c>
      <c r="AR152" t="s">
        <v>422</v>
      </c>
      <c r="AS152">
        <v>0</v>
      </c>
      <c r="AT152">
        <v>0</v>
      </c>
      <c r="AU152">
        <f>1-AS152/AT152</f>
        <v>0</v>
      </c>
      <c r="AV152">
        <v>0.5</v>
      </c>
      <c r="AW152">
        <f>CV152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422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CU152">
        <f>$B$13*DS152+$C$13*DT152+$F$13*EE152*(1-EH152)</f>
        <v>0</v>
      </c>
      <c r="CV152">
        <f>CU152*CW152</f>
        <v>0</v>
      </c>
      <c r="CW152">
        <f>($B$13*$D$11+$C$13*$D$11+$F$13*((ER152+EJ152)/MAX(ER152+EJ152+ES152, 0.1)*$I$11+ES152/MAX(ER152+EJ152+ES152, 0.1)*$J$11))/($B$13+$C$13+$F$13)</f>
        <v>0</v>
      </c>
      <c r="CX152">
        <f>($B$13*$K$11+$C$13*$K$11+$F$13*((ER152+EJ152)/MAX(ER152+EJ152+ES152, 0.1)*$P$11+ES152/MAX(ER152+EJ152+ES152, 0.1)*$Q$11))/($B$13+$C$13+$F$13)</f>
        <v>0</v>
      </c>
      <c r="CY152">
        <v>5</v>
      </c>
      <c r="CZ152">
        <v>0.5</v>
      </c>
      <c r="DA152" t="s">
        <v>423</v>
      </c>
      <c r="DB152">
        <v>2</v>
      </c>
      <c r="DC152">
        <v>1758838577</v>
      </c>
      <c r="DD152">
        <v>422.4387777777778</v>
      </c>
      <c r="DE152">
        <v>419.9886666666666</v>
      </c>
      <c r="DF152">
        <v>23.82894444444445</v>
      </c>
      <c r="DG152">
        <v>23.57988888888889</v>
      </c>
      <c r="DH152">
        <v>423.7581111111111</v>
      </c>
      <c r="DI152">
        <v>23.50771111111111</v>
      </c>
      <c r="DJ152">
        <v>500.0528888888888</v>
      </c>
      <c r="DK152">
        <v>90.57547777777779</v>
      </c>
      <c r="DL152">
        <v>0.06897538888888889</v>
      </c>
      <c r="DM152">
        <v>30.18864444444445</v>
      </c>
      <c r="DN152">
        <v>29.97272222222222</v>
      </c>
      <c r="DO152">
        <v>999.9000000000001</v>
      </c>
      <c r="DP152">
        <v>0</v>
      </c>
      <c r="DQ152">
        <v>0</v>
      </c>
      <c r="DR152">
        <v>10002.43333333333</v>
      </c>
      <c r="DS152">
        <v>0</v>
      </c>
      <c r="DT152">
        <v>3.586684444444444</v>
      </c>
      <c r="DU152">
        <v>2.450176666666667</v>
      </c>
      <c r="DV152">
        <v>432.7506666666667</v>
      </c>
      <c r="DW152">
        <v>430.1312222222222</v>
      </c>
      <c r="DX152">
        <v>0.2490642222222222</v>
      </c>
      <c r="DY152">
        <v>419.9886666666666</v>
      </c>
      <c r="DZ152">
        <v>23.57988888888889</v>
      </c>
      <c r="EA152">
        <v>2.158316666666666</v>
      </c>
      <c r="EB152">
        <v>2.13576</v>
      </c>
      <c r="EC152">
        <v>18.65624444444445</v>
      </c>
      <c r="ED152">
        <v>18.48841111111111</v>
      </c>
      <c r="EE152">
        <v>0.00500078</v>
      </c>
      <c r="EF152">
        <v>0</v>
      </c>
      <c r="EG152">
        <v>0</v>
      </c>
      <c r="EH152">
        <v>0</v>
      </c>
      <c r="EI152">
        <v>813.7333333333333</v>
      </c>
      <c r="EJ152">
        <v>0.00500078</v>
      </c>
      <c r="EK152">
        <v>-20.58888888888889</v>
      </c>
      <c r="EL152">
        <v>-1.055555555555555</v>
      </c>
      <c r="EM152">
        <v>35.02055555555555</v>
      </c>
      <c r="EN152">
        <v>38.833</v>
      </c>
      <c r="EO152">
        <v>36.50677777777778</v>
      </c>
      <c r="EP152">
        <v>38.91633333333333</v>
      </c>
      <c r="EQ152">
        <v>36.95099999999999</v>
      </c>
      <c r="ER152">
        <v>0</v>
      </c>
      <c r="ES152">
        <v>0</v>
      </c>
      <c r="ET152">
        <v>0</v>
      </c>
      <c r="EU152">
        <v>1758838575.3</v>
      </c>
      <c r="EV152">
        <v>0</v>
      </c>
      <c r="EW152">
        <v>816.336</v>
      </c>
      <c r="EX152">
        <v>-30.89999943666056</v>
      </c>
      <c r="EY152">
        <v>25.63076908475548</v>
      </c>
      <c r="EZ152">
        <v>-22.024</v>
      </c>
      <c r="FA152">
        <v>15</v>
      </c>
      <c r="FB152">
        <v>0</v>
      </c>
      <c r="FC152" t="s">
        <v>424</v>
      </c>
      <c r="FD152">
        <v>1746989605.5</v>
      </c>
      <c r="FE152">
        <v>1746989593.5</v>
      </c>
      <c r="FF152">
        <v>0</v>
      </c>
      <c r="FG152">
        <v>-0.274</v>
      </c>
      <c r="FH152">
        <v>-0.002</v>
      </c>
      <c r="FI152">
        <v>2.549</v>
      </c>
      <c r="FJ152">
        <v>0.129</v>
      </c>
      <c r="FK152">
        <v>420</v>
      </c>
      <c r="FL152">
        <v>17</v>
      </c>
      <c r="FM152">
        <v>0.02</v>
      </c>
      <c r="FN152">
        <v>0.04</v>
      </c>
      <c r="FO152">
        <v>2.461012926829268</v>
      </c>
      <c r="FP152">
        <v>-0.05913324041812165</v>
      </c>
      <c r="FQ152">
        <v>0.03283856449759853</v>
      </c>
      <c r="FR152">
        <v>1</v>
      </c>
      <c r="FS152">
        <v>816.8470588235294</v>
      </c>
      <c r="FT152">
        <v>-11.11382711145916</v>
      </c>
      <c r="FU152">
        <v>6.277468358864089</v>
      </c>
      <c r="FV152">
        <v>0</v>
      </c>
      <c r="FW152">
        <v>0.2538507804878049</v>
      </c>
      <c r="FX152">
        <v>-0.05340562369337924</v>
      </c>
      <c r="FY152">
        <v>0.005755395176244743</v>
      </c>
      <c r="FZ152">
        <v>1</v>
      </c>
      <c r="GA152">
        <v>2</v>
      </c>
      <c r="GB152">
        <v>3</v>
      </c>
      <c r="GC152" t="s">
        <v>435</v>
      </c>
      <c r="GD152">
        <v>3.10303</v>
      </c>
      <c r="GE152">
        <v>2.72737</v>
      </c>
      <c r="GF152">
        <v>0.0886762</v>
      </c>
      <c r="GG152">
        <v>0.088139</v>
      </c>
      <c r="GH152">
        <v>0.107341</v>
      </c>
      <c r="GI152">
        <v>0.108009</v>
      </c>
      <c r="GJ152">
        <v>23805.9</v>
      </c>
      <c r="GK152">
        <v>21612.8</v>
      </c>
      <c r="GL152">
        <v>26686.1</v>
      </c>
      <c r="GM152">
        <v>23923.3</v>
      </c>
      <c r="GN152">
        <v>38114.9</v>
      </c>
      <c r="GO152">
        <v>31526.9</v>
      </c>
      <c r="GP152">
        <v>46600.3</v>
      </c>
      <c r="GQ152">
        <v>37828.8</v>
      </c>
      <c r="GR152">
        <v>1.8696</v>
      </c>
      <c r="GS152">
        <v>1.87398</v>
      </c>
      <c r="GT152">
        <v>0.0811368</v>
      </c>
      <c r="GU152">
        <v>0</v>
      </c>
      <c r="GV152">
        <v>28.6731</v>
      </c>
      <c r="GW152">
        <v>999.9</v>
      </c>
      <c r="GX152">
        <v>51.2</v>
      </c>
      <c r="GY152">
        <v>31.1</v>
      </c>
      <c r="GZ152">
        <v>25.6462</v>
      </c>
      <c r="HA152">
        <v>61.4537</v>
      </c>
      <c r="HB152">
        <v>19.1627</v>
      </c>
      <c r="HC152">
        <v>1</v>
      </c>
      <c r="HD152">
        <v>0.125572</v>
      </c>
      <c r="HE152">
        <v>-1.33381</v>
      </c>
      <c r="HF152">
        <v>20.2938</v>
      </c>
      <c r="HG152">
        <v>5.22133</v>
      </c>
      <c r="HH152">
        <v>11.98</v>
      </c>
      <c r="HI152">
        <v>4.9651</v>
      </c>
      <c r="HJ152">
        <v>3.27595</v>
      </c>
      <c r="HK152">
        <v>9999</v>
      </c>
      <c r="HL152">
        <v>9999</v>
      </c>
      <c r="HM152">
        <v>9999</v>
      </c>
      <c r="HN152">
        <v>8.6</v>
      </c>
      <c r="HO152">
        <v>1.86393</v>
      </c>
      <c r="HP152">
        <v>1.86005</v>
      </c>
      <c r="HQ152">
        <v>1.85837</v>
      </c>
      <c r="HR152">
        <v>1.85974</v>
      </c>
      <c r="HS152">
        <v>1.85989</v>
      </c>
      <c r="HT152">
        <v>1.85837</v>
      </c>
      <c r="HU152">
        <v>1.85745</v>
      </c>
      <c r="HV152">
        <v>1.85241</v>
      </c>
      <c r="HW152">
        <v>0</v>
      </c>
      <c r="HX152">
        <v>0</v>
      </c>
      <c r="HY152">
        <v>0</v>
      </c>
      <c r="HZ152">
        <v>0</v>
      </c>
      <c r="IA152" t="s">
        <v>426</v>
      </c>
      <c r="IB152" t="s">
        <v>427</v>
      </c>
      <c r="IC152" t="s">
        <v>428</v>
      </c>
      <c r="ID152" t="s">
        <v>428</v>
      </c>
      <c r="IE152" t="s">
        <v>428</v>
      </c>
      <c r="IF152" t="s">
        <v>428</v>
      </c>
      <c r="IG152">
        <v>0</v>
      </c>
      <c r="IH152">
        <v>100</v>
      </c>
      <c r="II152">
        <v>100</v>
      </c>
      <c r="IJ152">
        <v>-1.319</v>
      </c>
      <c r="IK152">
        <v>0.3212</v>
      </c>
      <c r="IL152">
        <v>-1.085747647868322</v>
      </c>
      <c r="IM152">
        <v>-0.001141660950335919</v>
      </c>
      <c r="IN152">
        <v>1.556549255047457E-06</v>
      </c>
      <c r="IO152">
        <v>-3.845636065895205E-10</v>
      </c>
      <c r="IP152">
        <v>0.01562767363184709</v>
      </c>
      <c r="IQ152">
        <v>0.001629169780553792</v>
      </c>
      <c r="IR152">
        <v>0.0005448488767950686</v>
      </c>
      <c r="IS152">
        <v>-2.599574200195059E-06</v>
      </c>
      <c r="IT152">
        <v>2</v>
      </c>
      <c r="IU152">
        <v>2011</v>
      </c>
      <c r="IV152">
        <v>1</v>
      </c>
      <c r="IW152">
        <v>26</v>
      </c>
      <c r="IX152">
        <v>197482.9</v>
      </c>
      <c r="IY152">
        <v>197483.1</v>
      </c>
      <c r="IZ152">
        <v>1.14624</v>
      </c>
      <c r="JA152">
        <v>2.63672</v>
      </c>
      <c r="JB152">
        <v>1.49658</v>
      </c>
      <c r="JC152">
        <v>2.35107</v>
      </c>
      <c r="JD152">
        <v>1.54907</v>
      </c>
      <c r="JE152">
        <v>2.41943</v>
      </c>
      <c r="JF152">
        <v>36.2224</v>
      </c>
      <c r="JG152">
        <v>24.2013</v>
      </c>
      <c r="JH152">
        <v>18</v>
      </c>
      <c r="JI152">
        <v>482.203</v>
      </c>
      <c r="JJ152">
        <v>499.849</v>
      </c>
      <c r="JK152">
        <v>30.6112</v>
      </c>
      <c r="JL152">
        <v>28.8973</v>
      </c>
      <c r="JM152">
        <v>30.0004</v>
      </c>
      <c r="JN152">
        <v>29.0629</v>
      </c>
      <c r="JO152">
        <v>29.0471</v>
      </c>
      <c r="JP152">
        <v>23.0456</v>
      </c>
      <c r="JQ152">
        <v>10.6592</v>
      </c>
      <c r="JR152">
        <v>100</v>
      </c>
      <c r="JS152">
        <v>30.6268</v>
      </c>
      <c r="JT152">
        <v>420</v>
      </c>
      <c r="JU152">
        <v>23.5119</v>
      </c>
      <c r="JV152">
        <v>101.887</v>
      </c>
      <c r="JW152">
        <v>91.248</v>
      </c>
    </row>
    <row r="153" spans="1:283">
      <c r="A153">
        <v>135</v>
      </c>
      <c r="B153">
        <v>1758838582</v>
      </c>
      <c r="C153">
        <v>1748.400000095367</v>
      </c>
      <c r="D153" t="s">
        <v>702</v>
      </c>
      <c r="E153" t="s">
        <v>703</v>
      </c>
      <c r="F153">
        <v>5</v>
      </c>
      <c r="G153" t="s">
        <v>675</v>
      </c>
      <c r="H153">
        <v>1758838579</v>
      </c>
      <c r="I153">
        <f>(J153)/1000</f>
        <v>0</v>
      </c>
      <c r="J153">
        <f>1000*DJ153*AH153*(DF153-DG153)/(100*CY153*(1000-AH153*DF153))</f>
        <v>0</v>
      </c>
      <c r="K153">
        <f>DJ153*AH153*(DE153-DD153*(1000-AH153*DG153)/(1000-AH153*DF153))/(100*CY153)</f>
        <v>0</v>
      </c>
      <c r="L153">
        <f>DD153 - IF(AH153&gt;1, K153*CY153*100.0/(AJ153), 0)</f>
        <v>0</v>
      </c>
      <c r="M153">
        <f>((S153-I153/2)*L153-K153)/(S153+I153/2)</f>
        <v>0</v>
      </c>
      <c r="N153">
        <f>M153*(DK153+DL153)/1000.0</f>
        <v>0</v>
      </c>
      <c r="O153">
        <f>(DD153 - IF(AH153&gt;1, K153*CY153*100.0/(AJ153), 0))*(DK153+DL153)/1000.0</f>
        <v>0</v>
      </c>
      <c r="P153">
        <f>2.0/((1/R153-1/Q153)+SIGN(R153)*SQRT((1/R153-1/Q153)*(1/R153-1/Q153) + 4*CZ153/((CZ153+1)*(CZ153+1))*(2*1/R153*1/Q153-1/Q153*1/Q153)))</f>
        <v>0</v>
      </c>
      <c r="Q153">
        <f>IF(LEFT(DA153,1)&lt;&gt;"0",IF(LEFT(DA153,1)="1",3.0,DB153),$D$5+$E$5*(DR153*DK153/($K$5*1000))+$F$5*(DR153*DK153/($K$5*1000))*MAX(MIN(CY153,$J$5),$I$5)*MAX(MIN(CY153,$J$5),$I$5)+$G$5*MAX(MIN(CY153,$J$5),$I$5)*(DR153*DK153/($K$5*1000))+$H$5*(DR153*DK153/($K$5*1000))*(DR153*DK153/($K$5*1000)))</f>
        <v>0</v>
      </c>
      <c r="R153">
        <f>I153*(1000-(1000*0.61365*exp(17.502*V153/(240.97+V153))/(DK153+DL153)+DF153)/2)/(1000*0.61365*exp(17.502*V153/(240.97+V153))/(DK153+DL153)-DF153)</f>
        <v>0</v>
      </c>
      <c r="S153">
        <f>1/((CZ153+1)/(P153/1.6)+1/(Q153/1.37)) + CZ153/((CZ153+1)/(P153/1.6) + CZ153/(Q153/1.37))</f>
        <v>0</v>
      </c>
      <c r="T153">
        <f>(CU153*CX153)</f>
        <v>0</v>
      </c>
      <c r="U153">
        <f>(DM153+(T153+2*0.95*5.67E-8*(((DM153+$B$9)+273)^4-(DM153+273)^4)-44100*I153)/(1.84*29.3*Q153+8*0.95*5.67E-8*(DM153+273)^3))</f>
        <v>0</v>
      </c>
      <c r="V153">
        <f>($C$9*DN153+$D$9*DO153+$E$9*U153)</f>
        <v>0</v>
      </c>
      <c r="W153">
        <f>0.61365*exp(17.502*V153/(240.97+V153))</f>
        <v>0</v>
      </c>
      <c r="X153">
        <f>(Y153/Z153*100)</f>
        <v>0</v>
      </c>
      <c r="Y153">
        <f>DF153*(DK153+DL153)/1000</f>
        <v>0</v>
      </c>
      <c r="Z153">
        <f>0.61365*exp(17.502*DM153/(240.97+DM153))</f>
        <v>0</v>
      </c>
      <c r="AA153">
        <f>(W153-DF153*(DK153+DL153)/1000)</f>
        <v>0</v>
      </c>
      <c r="AB153">
        <f>(-I153*44100)</f>
        <v>0</v>
      </c>
      <c r="AC153">
        <f>2*29.3*Q153*0.92*(DM153-V153)</f>
        <v>0</v>
      </c>
      <c r="AD153">
        <f>2*0.95*5.67E-8*(((DM153+$B$9)+273)^4-(V153+273)^4)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IF(AF153*$H$15&gt;=AJ153,1.0,(AJ153/(AJ153-AF153*$H$15)))</f>
        <v>0</v>
      </c>
      <c r="AI153">
        <f>(AH153-1)*100</f>
        <v>0</v>
      </c>
      <c r="AJ153">
        <f>MAX(0,($B$15+$C$15*DR153)/(1+$D$15*DR153)*DK153/(DM153+273)*$E$15)</f>
        <v>0</v>
      </c>
      <c r="AK153" t="s">
        <v>422</v>
      </c>
      <c r="AL153" t="s">
        <v>422</v>
      </c>
      <c r="AM153">
        <v>0</v>
      </c>
      <c r="AN153">
        <v>0</v>
      </c>
      <c r="AO153">
        <f>1-AM153/AN153</f>
        <v>0</v>
      </c>
      <c r="AP153">
        <v>0</v>
      </c>
      <c r="AQ153" t="s">
        <v>422</v>
      </c>
      <c r="AR153" t="s">
        <v>422</v>
      </c>
      <c r="AS153">
        <v>0</v>
      </c>
      <c r="AT153">
        <v>0</v>
      </c>
      <c r="AU153">
        <f>1-AS153/AT153</f>
        <v>0</v>
      </c>
      <c r="AV153">
        <v>0.5</v>
      </c>
      <c r="AW153">
        <f>CV153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422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CU153">
        <f>$B$13*DS153+$C$13*DT153+$F$13*EE153*(1-EH153)</f>
        <v>0</v>
      </c>
      <c r="CV153">
        <f>CU153*CW153</f>
        <v>0</v>
      </c>
      <c r="CW153">
        <f>($B$13*$D$11+$C$13*$D$11+$F$13*((ER153+EJ153)/MAX(ER153+EJ153+ES153, 0.1)*$I$11+ES153/MAX(ER153+EJ153+ES153, 0.1)*$J$11))/($B$13+$C$13+$F$13)</f>
        <v>0</v>
      </c>
      <c r="CX153">
        <f>($B$13*$K$11+$C$13*$K$11+$F$13*((ER153+EJ153)/MAX(ER153+EJ153+ES153, 0.1)*$P$11+ES153/MAX(ER153+EJ153+ES153, 0.1)*$Q$11))/($B$13+$C$13+$F$13)</f>
        <v>0</v>
      </c>
      <c r="CY153">
        <v>5</v>
      </c>
      <c r="CZ153">
        <v>0.5</v>
      </c>
      <c r="DA153" t="s">
        <v>423</v>
      </c>
      <c r="DB153">
        <v>2</v>
      </c>
      <c r="DC153">
        <v>1758838579</v>
      </c>
      <c r="DD153">
        <v>422.4384444444444</v>
      </c>
      <c r="DE153">
        <v>420.0142222222223</v>
      </c>
      <c r="DF153">
        <v>23.828</v>
      </c>
      <c r="DG153">
        <v>23.57896666666666</v>
      </c>
      <c r="DH153">
        <v>423.7581111111111</v>
      </c>
      <c r="DI153">
        <v>23.50677777777778</v>
      </c>
      <c r="DJ153">
        <v>499.9656666666667</v>
      </c>
      <c r="DK153">
        <v>90.57524444444445</v>
      </c>
      <c r="DL153">
        <v>0.06930423333333333</v>
      </c>
      <c r="DM153">
        <v>30.18498888888889</v>
      </c>
      <c r="DN153">
        <v>29.98215555555556</v>
      </c>
      <c r="DO153">
        <v>999.9000000000001</v>
      </c>
      <c r="DP153">
        <v>0</v>
      </c>
      <c r="DQ153">
        <v>0</v>
      </c>
      <c r="DR153">
        <v>9980.068888888889</v>
      </c>
      <c r="DS153">
        <v>0</v>
      </c>
      <c r="DT153">
        <v>3.58213</v>
      </c>
      <c r="DU153">
        <v>2.424433333333333</v>
      </c>
      <c r="DV153">
        <v>432.7502222222222</v>
      </c>
      <c r="DW153">
        <v>430.1571111111111</v>
      </c>
      <c r="DX153">
        <v>0.2490441111111111</v>
      </c>
      <c r="DY153">
        <v>420.0142222222223</v>
      </c>
      <c r="DZ153">
        <v>23.57896666666666</v>
      </c>
      <c r="EA153">
        <v>2.158225555555555</v>
      </c>
      <c r="EB153">
        <v>2.13567</v>
      </c>
      <c r="EC153">
        <v>18.65556666666667</v>
      </c>
      <c r="ED153">
        <v>18.48774444444444</v>
      </c>
      <c r="EE153">
        <v>0.00500078</v>
      </c>
      <c r="EF153">
        <v>0</v>
      </c>
      <c r="EG153">
        <v>0</v>
      </c>
      <c r="EH153">
        <v>0</v>
      </c>
      <c r="EI153">
        <v>812.5666666666666</v>
      </c>
      <c r="EJ153">
        <v>0.00500078</v>
      </c>
      <c r="EK153">
        <v>-15.31111111111111</v>
      </c>
      <c r="EL153">
        <v>-0.2777777777777778</v>
      </c>
      <c r="EM153">
        <v>35.04133333333333</v>
      </c>
      <c r="EN153">
        <v>38.88166666666667</v>
      </c>
      <c r="EO153">
        <v>36.56922222222222</v>
      </c>
      <c r="EP153">
        <v>38.965</v>
      </c>
      <c r="EQ153">
        <v>37.03444444444444</v>
      </c>
      <c r="ER153">
        <v>0</v>
      </c>
      <c r="ES153">
        <v>0</v>
      </c>
      <c r="ET153">
        <v>0</v>
      </c>
      <c r="EU153">
        <v>1758838577.7</v>
      </c>
      <c r="EV153">
        <v>0</v>
      </c>
      <c r="EW153">
        <v>815.212</v>
      </c>
      <c r="EX153">
        <v>-38.97692264348964</v>
      </c>
      <c r="EY153">
        <v>52.81538435129021</v>
      </c>
      <c r="EZ153">
        <v>-21.112</v>
      </c>
      <c r="FA153">
        <v>15</v>
      </c>
      <c r="FB153">
        <v>0</v>
      </c>
      <c r="FC153" t="s">
        <v>424</v>
      </c>
      <c r="FD153">
        <v>1746989605.5</v>
      </c>
      <c r="FE153">
        <v>1746989593.5</v>
      </c>
      <c r="FF153">
        <v>0</v>
      </c>
      <c r="FG153">
        <v>-0.274</v>
      </c>
      <c r="FH153">
        <v>-0.002</v>
      </c>
      <c r="FI153">
        <v>2.549</v>
      </c>
      <c r="FJ153">
        <v>0.129</v>
      </c>
      <c r="FK153">
        <v>420</v>
      </c>
      <c r="FL153">
        <v>17</v>
      </c>
      <c r="FM153">
        <v>0.02</v>
      </c>
      <c r="FN153">
        <v>0.04</v>
      </c>
      <c r="FO153">
        <v>2.45556825</v>
      </c>
      <c r="FP153">
        <v>-0.1533276923076988</v>
      </c>
      <c r="FQ153">
        <v>0.03830746962979284</v>
      </c>
      <c r="FR153">
        <v>1</v>
      </c>
      <c r="FS153">
        <v>815.9147058823529</v>
      </c>
      <c r="FT153">
        <v>-6.831168612430112</v>
      </c>
      <c r="FU153">
        <v>6.146502226419278</v>
      </c>
      <c r="FV153">
        <v>0</v>
      </c>
      <c r="FW153">
        <v>0.252246975</v>
      </c>
      <c r="FX153">
        <v>-0.03973435272045139</v>
      </c>
      <c r="FY153">
        <v>0.004290901726254637</v>
      </c>
      <c r="FZ153">
        <v>1</v>
      </c>
      <c r="GA153">
        <v>2</v>
      </c>
      <c r="GB153">
        <v>3</v>
      </c>
      <c r="GC153" t="s">
        <v>435</v>
      </c>
      <c r="GD153">
        <v>3.10283</v>
      </c>
      <c r="GE153">
        <v>2.72782</v>
      </c>
      <c r="GF153">
        <v>0.0886776</v>
      </c>
      <c r="GG153">
        <v>0.08812689999999999</v>
      </c>
      <c r="GH153">
        <v>0.107341</v>
      </c>
      <c r="GI153">
        <v>0.108005</v>
      </c>
      <c r="GJ153">
        <v>23805.8</v>
      </c>
      <c r="GK153">
        <v>21612.9</v>
      </c>
      <c r="GL153">
        <v>26685.9</v>
      </c>
      <c r="GM153">
        <v>23923.1</v>
      </c>
      <c r="GN153">
        <v>38114.7</v>
      </c>
      <c r="GO153">
        <v>31526.9</v>
      </c>
      <c r="GP153">
        <v>46600.1</v>
      </c>
      <c r="GQ153">
        <v>37828.7</v>
      </c>
      <c r="GR153">
        <v>1.86937</v>
      </c>
      <c r="GS153">
        <v>1.87435</v>
      </c>
      <c r="GT153">
        <v>0.0809878</v>
      </c>
      <c r="GU153">
        <v>0</v>
      </c>
      <c r="GV153">
        <v>28.6731</v>
      </c>
      <c r="GW153">
        <v>999.9</v>
      </c>
      <c r="GX153">
        <v>51.2</v>
      </c>
      <c r="GY153">
        <v>31.1</v>
      </c>
      <c r="GZ153">
        <v>25.6487</v>
      </c>
      <c r="HA153">
        <v>61.3437</v>
      </c>
      <c r="HB153">
        <v>19.387</v>
      </c>
      <c r="HC153">
        <v>1</v>
      </c>
      <c r="HD153">
        <v>0.12578</v>
      </c>
      <c r="HE153">
        <v>-1.35725</v>
      </c>
      <c r="HF153">
        <v>20.2937</v>
      </c>
      <c r="HG153">
        <v>5.22103</v>
      </c>
      <c r="HH153">
        <v>11.98</v>
      </c>
      <c r="HI153">
        <v>4.96495</v>
      </c>
      <c r="HJ153">
        <v>3.276</v>
      </c>
      <c r="HK153">
        <v>9999</v>
      </c>
      <c r="HL153">
        <v>9999</v>
      </c>
      <c r="HM153">
        <v>9999</v>
      </c>
      <c r="HN153">
        <v>8.6</v>
      </c>
      <c r="HO153">
        <v>1.86393</v>
      </c>
      <c r="HP153">
        <v>1.86005</v>
      </c>
      <c r="HQ153">
        <v>1.85837</v>
      </c>
      <c r="HR153">
        <v>1.85974</v>
      </c>
      <c r="HS153">
        <v>1.85989</v>
      </c>
      <c r="HT153">
        <v>1.85837</v>
      </c>
      <c r="HU153">
        <v>1.85745</v>
      </c>
      <c r="HV153">
        <v>1.8524</v>
      </c>
      <c r="HW153">
        <v>0</v>
      </c>
      <c r="HX153">
        <v>0</v>
      </c>
      <c r="HY153">
        <v>0</v>
      </c>
      <c r="HZ153">
        <v>0</v>
      </c>
      <c r="IA153" t="s">
        <v>426</v>
      </c>
      <c r="IB153" t="s">
        <v>427</v>
      </c>
      <c r="IC153" t="s">
        <v>428</v>
      </c>
      <c r="ID153" t="s">
        <v>428</v>
      </c>
      <c r="IE153" t="s">
        <v>428</v>
      </c>
      <c r="IF153" t="s">
        <v>428</v>
      </c>
      <c r="IG153">
        <v>0</v>
      </c>
      <c r="IH153">
        <v>100</v>
      </c>
      <c r="II153">
        <v>100</v>
      </c>
      <c r="IJ153">
        <v>-1.32</v>
      </c>
      <c r="IK153">
        <v>0.3212</v>
      </c>
      <c r="IL153">
        <v>-1.085747647868322</v>
      </c>
      <c r="IM153">
        <v>-0.001141660950335919</v>
      </c>
      <c r="IN153">
        <v>1.556549255047457E-06</v>
      </c>
      <c r="IO153">
        <v>-3.845636065895205E-10</v>
      </c>
      <c r="IP153">
        <v>0.01562767363184709</v>
      </c>
      <c r="IQ153">
        <v>0.001629169780553792</v>
      </c>
      <c r="IR153">
        <v>0.0005448488767950686</v>
      </c>
      <c r="IS153">
        <v>-2.599574200195059E-06</v>
      </c>
      <c r="IT153">
        <v>2</v>
      </c>
      <c r="IU153">
        <v>2011</v>
      </c>
      <c r="IV153">
        <v>1</v>
      </c>
      <c r="IW153">
        <v>26</v>
      </c>
      <c r="IX153">
        <v>197482.9</v>
      </c>
      <c r="IY153">
        <v>197483.1</v>
      </c>
      <c r="IZ153">
        <v>1.14624</v>
      </c>
      <c r="JA153">
        <v>2.63062</v>
      </c>
      <c r="JB153">
        <v>1.49658</v>
      </c>
      <c r="JC153">
        <v>2.35107</v>
      </c>
      <c r="JD153">
        <v>1.54907</v>
      </c>
      <c r="JE153">
        <v>2.48047</v>
      </c>
      <c r="JF153">
        <v>36.2224</v>
      </c>
      <c r="JG153">
        <v>24.2013</v>
      </c>
      <c r="JH153">
        <v>18</v>
      </c>
      <c r="JI153">
        <v>482.081</v>
      </c>
      <c r="JJ153">
        <v>500.106</v>
      </c>
      <c r="JK153">
        <v>30.6197</v>
      </c>
      <c r="JL153">
        <v>28.8979</v>
      </c>
      <c r="JM153">
        <v>30.0004</v>
      </c>
      <c r="JN153">
        <v>29.0642</v>
      </c>
      <c r="JO153">
        <v>29.0478</v>
      </c>
      <c r="JP153">
        <v>23.0462</v>
      </c>
      <c r="JQ153">
        <v>10.9353</v>
      </c>
      <c r="JR153">
        <v>100</v>
      </c>
      <c r="JS153">
        <v>30.6268</v>
      </c>
      <c r="JT153">
        <v>420</v>
      </c>
      <c r="JU153">
        <v>23.5073</v>
      </c>
      <c r="JV153">
        <v>101.887</v>
      </c>
      <c r="JW153">
        <v>91.2475</v>
      </c>
    </row>
    <row r="154" spans="1:283">
      <c r="A154">
        <v>136</v>
      </c>
      <c r="B154">
        <v>1758838584</v>
      </c>
      <c r="C154">
        <v>1750.400000095367</v>
      </c>
      <c r="D154" t="s">
        <v>704</v>
      </c>
      <c r="E154" t="s">
        <v>705</v>
      </c>
      <c r="F154">
        <v>5</v>
      </c>
      <c r="G154" t="s">
        <v>675</v>
      </c>
      <c r="H154">
        <v>1758838581</v>
      </c>
      <c r="I154">
        <f>(J154)/1000</f>
        <v>0</v>
      </c>
      <c r="J154">
        <f>1000*DJ154*AH154*(DF154-DG154)/(100*CY154*(1000-AH154*DF154))</f>
        <v>0</v>
      </c>
      <c r="K154">
        <f>DJ154*AH154*(DE154-DD154*(1000-AH154*DG154)/(1000-AH154*DF154))/(100*CY154)</f>
        <v>0</v>
      </c>
      <c r="L154">
        <f>DD154 - IF(AH154&gt;1, K154*CY154*100.0/(AJ154), 0)</f>
        <v>0</v>
      </c>
      <c r="M154">
        <f>((S154-I154/2)*L154-K154)/(S154+I154/2)</f>
        <v>0</v>
      </c>
      <c r="N154">
        <f>M154*(DK154+DL154)/1000.0</f>
        <v>0</v>
      </c>
      <c r="O154">
        <f>(DD154 - IF(AH154&gt;1, K154*CY154*100.0/(AJ154), 0))*(DK154+DL154)/1000.0</f>
        <v>0</v>
      </c>
      <c r="P154">
        <f>2.0/((1/R154-1/Q154)+SIGN(R154)*SQRT((1/R154-1/Q154)*(1/R154-1/Q154) + 4*CZ154/((CZ154+1)*(CZ154+1))*(2*1/R154*1/Q154-1/Q154*1/Q154)))</f>
        <v>0</v>
      </c>
      <c r="Q154">
        <f>IF(LEFT(DA154,1)&lt;&gt;"0",IF(LEFT(DA154,1)="1",3.0,DB154),$D$5+$E$5*(DR154*DK154/($K$5*1000))+$F$5*(DR154*DK154/($K$5*1000))*MAX(MIN(CY154,$J$5),$I$5)*MAX(MIN(CY154,$J$5),$I$5)+$G$5*MAX(MIN(CY154,$J$5),$I$5)*(DR154*DK154/($K$5*1000))+$H$5*(DR154*DK154/($K$5*1000))*(DR154*DK154/($K$5*1000)))</f>
        <v>0</v>
      </c>
      <c r="R154">
        <f>I154*(1000-(1000*0.61365*exp(17.502*V154/(240.97+V154))/(DK154+DL154)+DF154)/2)/(1000*0.61365*exp(17.502*V154/(240.97+V154))/(DK154+DL154)-DF154)</f>
        <v>0</v>
      </c>
      <c r="S154">
        <f>1/((CZ154+1)/(P154/1.6)+1/(Q154/1.37)) + CZ154/((CZ154+1)/(P154/1.6) + CZ154/(Q154/1.37))</f>
        <v>0</v>
      </c>
      <c r="T154">
        <f>(CU154*CX154)</f>
        <v>0</v>
      </c>
      <c r="U154">
        <f>(DM154+(T154+2*0.95*5.67E-8*(((DM154+$B$9)+273)^4-(DM154+273)^4)-44100*I154)/(1.84*29.3*Q154+8*0.95*5.67E-8*(DM154+273)^3))</f>
        <v>0</v>
      </c>
      <c r="V154">
        <f>($C$9*DN154+$D$9*DO154+$E$9*U154)</f>
        <v>0</v>
      </c>
      <c r="W154">
        <f>0.61365*exp(17.502*V154/(240.97+V154))</f>
        <v>0</v>
      </c>
      <c r="X154">
        <f>(Y154/Z154*100)</f>
        <v>0</v>
      </c>
      <c r="Y154">
        <f>DF154*(DK154+DL154)/1000</f>
        <v>0</v>
      </c>
      <c r="Z154">
        <f>0.61365*exp(17.502*DM154/(240.97+DM154))</f>
        <v>0</v>
      </c>
      <c r="AA154">
        <f>(W154-DF154*(DK154+DL154)/1000)</f>
        <v>0</v>
      </c>
      <c r="AB154">
        <f>(-I154*44100)</f>
        <v>0</v>
      </c>
      <c r="AC154">
        <f>2*29.3*Q154*0.92*(DM154-V154)</f>
        <v>0</v>
      </c>
      <c r="AD154">
        <f>2*0.95*5.67E-8*(((DM154+$B$9)+273)^4-(V154+273)^4)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IF(AF154*$H$15&gt;=AJ154,1.0,(AJ154/(AJ154-AF154*$H$15)))</f>
        <v>0</v>
      </c>
      <c r="AI154">
        <f>(AH154-1)*100</f>
        <v>0</v>
      </c>
      <c r="AJ154">
        <f>MAX(0,($B$15+$C$15*DR154)/(1+$D$15*DR154)*DK154/(DM154+273)*$E$15)</f>
        <v>0</v>
      </c>
      <c r="AK154" t="s">
        <v>422</v>
      </c>
      <c r="AL154" t="s">
        <v>422</v>
      </c>
      <c r="AM154">
        <v>0</v>
      </c>
      <c r="AN154">
        <v>0</v>
      </c>
      <c r="AO154">
        <f>1-AM154/AN154</f>
        <v>0</v>
      </c>
      <c r="AP154">
        <v>0</v>
      </c>
      <c r="AQ154" t="s">
        <v>422</v>
      </c>
      <c r="AR154" t="s">
        <v>422</v>
      </c>
      <c r="AS154">
        <v>0</v>
      </c>
      <c r="AT154">
        <v>0</v>
      </c>
      <c r="AU154">
        <f>1-AS154/AT154</f>
        <v>0</v>
      </c>
      <c r="AV154">
        <v>0.5</v>
      </c>
      <c r="AW154">
        <f>CV154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422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CU154">
        <f>$B$13*DS154+$C$13*DT154+$F$13*EE154*(1-EH154)</f>
        <v>0</v>
      </c>
      <c r="CV154">
        <f>CU154*CW154</f>
        <v>0</v>
      </c>
      <c r="CW154">
        <f>($B$13*$D$11+$C$13*$D$11+$F$13*((ER154+EJ154)/MAX(ER154+EJ154+ES154, 0.1)*$I$11+ES154/MAX(ER154+EJ154+ES154, 0.1)*$J$11))/($B$13+$C$13+$F$13)</f>
        <v>0</v>
      </c>
      <c r="CX154">
        <f>($B$13*$K$11+$C$13*$K$11+$F$13*((ER154+EJ154)/MAX(ER154+EJ154+ES154, 0.1)*$P$11+ES154/MAX(ER154+EJ154+ES154, 0.1)*$Q$11))/($B$13+$C$13+$F$13)</f>
        <v>0</v>
      </c>
      <c r="CY154">
        <v>5</v>
      </c>
      <c r="CZ154">
        <v>0.5</v>
      </c>
      <c r="DA154" t="s">
        <v>423</v>
      </c>
      <c r="DB154">
        <v>2</v>
      </c>
      <c r="DC154">
        <v>1758838581</v>
      </c>
      <c r="DD154">
        <v>422.4456666666667</v>
      </c>
      <c r="DE154">
        <v>420.0208888888889</v>
      </c>
      <c r="DF154">
        <v>23.82751111111111</v>
      </c>
      <c r="DG154">
        <v>23.57795555555555</v>
      </c>
      <c r="DH154">
        <v>423.7652222222222</v>
      </c>
      <c r="DI154">
        <v>23.5063</v>
      </c>
      <c r="DJ154">
        <v>499.9118888888889</v>
      </c>
      <c r="DK154">
        <v>90.57521111111112</v>
      </c>
      <c r="DL154">
        <v>0.06966373333333335</v>
      </c>
      <c r="DM154">
        <v>30.1836</v>
      </c>
      <c r="DN154">
        <v>29.99065555555555</v>
      </c>
      <c r="DO154">
        <v>999.9000000000001</v>
      </c>
      <c r="DP154">
        <v>0</v>
      </c>
      <c r="DQ154">
        <v>0</v>
      </c>
      <c r="DR154">
        <v>9975.554444444444</v>
      </c>
      <c r="DS154">
        <v>0</v>
      </c>
      <c r="DT154">
        <v>3.58213</v>
      </c>
      <c r="DU154">
        <v>2.424978888888889</v>
      </c>
      <c r="DV154">
        <v>432.7573333333333</v>
      </c>
      <c r="DW154">
        <v>430.1633333333333</v>
      </c>
      <c r="DX154">
        <v>0.2495569999999999</v>
      </c>
      <c r="DY154">
        <v>420.0208888888889</v>
      </c>
      <c r="DZ154">
        <v>23.57795555555555</v>
      </c>
      <c r="EA154">
        <v>2.158182222222222</v>
      </c>
      <c r="EB154">
        <v>2.135578888888888</v>
      </c>
      <c r="EC154">
        <v>18.65521111111111</v>
      </c>
      <c r="ED154">
        <v>18.48706666666667</v>
      </c>
      <c r="EE154">
        <v>0.00500078</v>
      </c>
      <c r="EF154">
        <v>0</v>
      </c>
      <c r="EG154">
        <v>0</v>
      </c>
      <c r="EH154">
        <v>0</v>
      </c>
      <c r="EI154">
        <v>811.6222222222221</v>
      </c>
      <c r="EJ154">
        <v>0.00500078</v>
      </c>
      <c r="EK154">
        <v>-16.35555555555556</v>
      </c>
      <c r="EL154">
        <v>-0.4111111111111111</v>
      </c>
      <c r="EM154">
        <v>35.05533333333333</v>
      </c>
      <c r="EN154">
        <v>38.944</v>
      </c>
      <c r="EO154">
        <v>36.59011111111111</v>
      </c>
      <c r="EP154">
        <v>39.06233333333333</v>
      </c>
      <c r="EQ154">
        <v>37.04822222222222</v>
      </c>
      <c r="ER154">
        <v>0</v>
      </c>
      <c r="ES154">
        <v>0</v>
      </c>
      <c r="ET154">
        <v>0</v>
      </c>
      <c r="EU154">
        <v>1758838579.5</v>
      </c>
      <c r="EV154">
        <v>0</v>
      </c>
      <c r="EW154">
        <v>815.2461538461539</v>
      </c>
      <c r="EX154">
        <v>-34.85128156859648</v>
      </c>
      <c r="EY154">
        <v>48.75213642405063</v>
      </c>
      <c r="EZ154">
        <v>-21.00769230769231</v>
      </c>
      <c r="FA154">
        <v>15</v>
      </c>
      <c r="FB154">
        <v>0</v>
      </c>
      <c r="FC154" t="s">
        <v>424</v>
      </c>
      <c r="FD154">
        <v>1746989605.5</v>
      </c>
      <c r="FE154">
        <v>1746989593.5</v>
      </c>
      <c r="FF154">
        <v>0</v>
      </c>
      <c r="FG154">
        <v>-0.274</v>
      </c>
      <c r="FH154">
        <v>-0.002</v>
      </c>
      <c r="FI154">
        <v>2.549</v>
      </c>
      <c r="FJ154">
        <v>0.129</v>
      </c>
      <c r="FK154">
        <v>420</v>
      </c>
      <c r="FL154">
        <v>17</v>
      </c>
      <c r="FM154">
        <v>0.02</v>
      </c>
      <c r="FN154">
        <v>0.04</v>
      </c>
      <c r="FO154">
        <v>2.45510487804878</v>
      </c>
      <c r="FP154">
        <v>-0.1016849477351925</v>
      </c>
      <c r="FQ154">
        <v>0.03906097985120633</v>
      </c>
      <c r="FR154">
        <v>1</v>
      </c>
      <c r="FS154">
        <v>815.4117647058823</v>
      </c>
      <c r="FT154">
        <v>-23.21466739832642</v>
      </c>
      <c r="FU154">
        <v>6.379967024895532</v>
      </c>
      <c r="FV154">
        <v>0</v>
      </c>
      <c r="FW154">
        <v>0.2511201463414634</v>
      </c>
      <c r="FX154">
        <v>-0.02329041114982584</v>
      </c>
      <c r="FY154">
        <v>0.00300868016247118</v>
      </c>
      <c r="FZ154">
        <v>1</v>
      </c>
      <c r="GA154">
        <v>2</v>
      </c>
      <c r="GB154">
        <v>3</v>
      </c>
      <c r="GC154" t="s">
        <v>435</v>
      </c>
      <c r="GD154">
        <v>3.10289</v>
      </c>
      <c r="GE154">
        <v>2.728</v>
      </c>
      <c r="GF154">
        <v>0.08867410000000001</v>
      </c>
      <c r="GG154">
        <v>0.0881263</v>
      </c>
      <c r="GH154">
        <v>0.107341</v>
      </c>
      <c r="GI154">
        <v>0.108</v>
      </c>
      <c r="GJ154">
        <v>23805.8</v>
      </c>
      <c r="GK154">
        <v>21612.9</v>
      </c>
      <c r="GL154">
        <v>26685.9</v>
      </c>
      <c r="GM154">
        <v>23923</v>
      </c>
      <c r="GN154">
        <v>38114.7</v>
      </c>
      <c r="GO154">
        <v>31527</v>
      </c>
      <c r="GP154">
        <v>46600.1</v>
      </c>
      <c r="GQ154">
        <v>37828.6</v>
      </c>
      <c r="GR154">
        <v>1.86925</v>
      </c>
      <c r="GS154">
        <v>1.8742</v>
      </c>
      <c r="GT154">
        <v>0.0810623</v>
      </c>
      <c r="GU154">
        <v>0</v>
      </c>
      <c r="GV154">
        <v>28.6731</v>
      </c>
      <c r="GW154">
        <v>999.9</v>
      </c>
      <c r="GX154">
        <v>51.2</v>
      </c>
      <c r="GY154">
        <v>31.1</v>
      </c>
      <c r="GZ154">
        <v>25.6479</v>
      </c>
      <c r="HA154">
        <v>61.4137</v>
      </c>
      <c r="HB154">
        <v>19.4551</v>
      </c>
      <c r="HC154">
        <v>1</v>
      </c>
      <c r="HD154">
        <v>0.125892</v>
      </c>
      <c r="HE154">
        <v>-1.33101</v>
      </c>
      <c r="HF154">
        <v>20.2939</v>
      </c>
      <c r="HG154">
        <v>5.22073</v>
      </c>
      <c r="HH154">
        <v>11.98</v>
      </c>
      <c r="HI154">
        <v>4.9648</v>
      </c>
      <c r="HJ154">
        <v>3.276</v>
      </c>
      <c r="HK154">
        <v>9999</v>
      </c>
      <c r="HL154">
        <v>9999</v>
      </c>
      <c r="HM154">
        <v>9999</v>
      </c>
      <c r="HN154">
        <v>8.6</v>
      </c>
      <c r="HO154">
        <v>1.86394</v>
      </c>
      <c r="HP154">
        <v>1.86005</v>
      </c>
      <c r="HQ154">
        <v>1.85837</v>
      </c>
      <c r="HR154">
        <v>1.85974</v>
      </c>
      <c r="HS154">
        <v>1.85989</v>
      </c>
      <c r="HT154">
        <v>1.85837</v>
      </c>
      <c r="HU154">
        <v>1.85745</v>
      </c>
      <c r="HV154">
        <v>1.85239</v>
      </c>
      <c r="HW154">
        <v>0</v>
      </c>
      <c r="HX154">
        <v>0</v>
      </c>
      <c r="HY154">
        <v>0</v>
      </c>
      <c r="HZ154">
        <v>0</v>
      </c>
      <c r="IA154" t="s">
        <v>426</v>
      </c>
      <c r="IB154" t="s">
        <v>427</v>
      </c>
      <c r="IC154" t="s">
        <v>428</v>
      </c>
      <c r="ID154" t="s">
        <v>428</v>
      </c>
      <c r="IE154" t="s">
        <v>428</v>
      </c>
      <c r="IF154" t="s">
        <v>428</v>
      </c>
      <c r="IG154">
        <v>0</v>
      </c>
      <c r="IH154">
        <v>100</v>
      </c>
      <c r="II154">
        <v>100</v>
      </c>
      <c r="IJ154">
        <v>-1.319</v>
      </c>
      <c r="IK154">
        <v>0.3212</v>
      </c>
      <c r="IL154">
        <v>-1.085747647868322</v>
      </c>
      <c r="IM154">
        <v>-0.001141660950335919</v>
      </c>
      <c r="IN154">
        <v>1.556549255047457E-06</v>
      </c>
      <c r="IO154">
        <v>-3.845636065895205E-10</v>
      </c>
      <c r="IP154">
        <v>0.01562767363184709</v>
      </c>
      <c r="IQ154">
        <v>0.001629169780553792</v>
      </c>
      <c r="IR154">
        <v>0.0005448488767950686</v>
      </c>
      <c r="IS154">
        <v>-2.599574200195059E-06</v>
      </c>
      <c r="IT154">
        <v>2</v>
      </c>
      <c r="IU154">
        <v>2011</v>
      </c>
      <c r="IV154">
        <v>1</v>
      </c>
      <c r="IW154">
        <v>26</v>
      </c>
      <c r="IX154">
        <v>197483</v>
      </c>
      <c r="IY154">
        <v>197483.2</v>
      </c>
      <c r="IZ154">
        <v>1.14624</v>
      </c>
      <c r="JA154">
        <v>2.63062</v>
      </c>
      <c r="JB154">
        <v>1.49658</v>
      </c>
      <c r="JC154">
        <v>2.35107</v>
      </c>
      <c r="JD154">
        <v>1.54907</v>
      </c>
      <c r="JE154">
        <v>2.48535</v>
      </c>
      <c r="JF154">
        <v>36.1989</v>
      </c>
      <c r="JG154">
        <v>24.2013</v>
      </c>
      <c r="JH154">
        <v>18</v>
      </c>
      <c r="JI154">
        <v>482.014</v>
      </c>
      <c r="JJ154">
        <v>500.006</v>
      </c>
      <c r="JK154">
        <v>30.6282</v>
      </c>
      <c r="JL154">
        <v>28.8991</v>
      </c>
      <c r="JM154">
        <v>30.0003</v>
      </c>
      <c r="JN154">
        <v>29.0648</v>
      </c>
      <c r="JO154">
        <v>29.0478</v>
      </c>
      <c r="JP154">
        <v>23.0438</v>
      </c>
      <c r="JQ154">
        <v>10.9353</v>
      </c>
      <c r="JR154">
        <v>100</v>
      </c>
      <c r="JS154">
        <v>30.6332</v>
      </c>
      <c r="JT154">
        <v>420</v>
      </c>
      <c r="JU154">
        <v>23.5089</v>
      </c>
      <c r="JV154">
        <v>101.887</v>
      </c>
      <c r="JW154">
        <v>91.2473</v>
      </c>
    </row>
    <row r="155" spans="1:283">
      <c r="A155">
        <v>137</v>
      </c>
      <c r="B155">
        <v>1758838586</v>
      </c>
      <c r="C155">
        <v>1752.400000095367</v>
      </c>
      <c r="D155" t="s">
        <v>706</v>
      </c>
      <c r="E155" t="s">
        <v>707</v>
      </c>
      <c r="F155">
        <v>5</v>
      </c>
      <c r="G155" t="s">
        <v>675</v>
      </c>
      <c r="H155">
        <v>1758838583</v>
      </c>
      <c r="I155">
        <f>(J155)/1000</f>
        <v>0</v>
      </c>
      <c r="J155">
        <f>1000*DJ155*AH155*(DF155-DG155)/(100*CY155*(1000-AH155*DF155))</f>
        <v>0</v>
      </c>
      <c r="K155">
        <f>DJ155*AH155*(DE155-DD155*(1000-AH155*DG155)/(1000-AH155*DF155))/(100*CY155)</f>
        <v>0</v>
      </c>
      <c r="L155">
        <f>DD155 - IF(AH155&gt;1, K155*CY155*100.0/(AJ155), 0)</f>
        <v>0</v>
      </c>
      <c r="M155">
        <f>((S155-I155/2)*L155-K155)/(S155+I155/2)</f>
        <v>0</v>
      </c>
      <c r="N155">
        <f>M155*(DK155+DL155)/1000.0</f>
        <v>0</v>
      </c>
      <c r="O155">
        <f>(DD155 - IF(AH155&gt;1, K155*CY155*100.0/(AJ155), 0))*(DK155+DL155)/1000.0</f>
        <v>0</v>
      </c>
      <c r="P155">
        <f>2.0/((1/R155-1/Q155)+SIGN(R155)*SQRT((1/R155-1/Q155)*(1/R155-1/Q155) + 4*CZ155/((CZ155+1)*(CZ155+1))*(2*1/R155*1/Q155-1/Q155*1/Q155)))</f>
        <v>0</v>
      </c>
      <c r="Q155">
        <f>IF(LEFT(DA155,1)&lt;&gt;"0",IF(LEFT(DA155,1)="1",3.0,DB155),$D$5+$E$5*(DR155*DK155/($K$5*1000))+$F$5*(DR155*DK155/($K$5*1000))*MAX(MIN(CY155,$J$5),$I$5)*MAX(MIN(CY155,$J$5),$I$5)+$G$5*MAX(MIN(CY155,$J$5),$I$5)*(DR155*DK155/($K$5*1000))+$H$5*(DR155*DK155/($K$5*1000))*(DR155*DK155/($K$5*1000)))</f>
        <v>0</v>
      </c>
      <c r="R155">
        <f>I155*(1000-(1000*0.61365*exp(17.502*V155/(240.97+V155))/(DK155+DL155)+DF155)/2)/(1000*0.61365*exp(17.502*V155/(240.97+V155))/(DK155+DL155)-DF155)</f>
        <v>0</v>
      </c>
      <c r="S155">
        <f>1/((CZ155+1)/(P155/1.6)+1/(Q155/1.37)) + CZ155/((CZ155+1)/(P155/1.6) + CZ155/(Q155/1.37))</f>
        <v>0</v>
      </c>
      <c r="T155">
        <f>(CU155*CX155)</f>
        <v>0</v>
      </c>
      <c r="U155">
        <f>(DM155+(T155+2*0.95*5.67E-8*(((DM155+$B$9)+273)^4-(DM155+273)^4)-44100*I155)/(1.84*29.3*Q155+8*0.95*5.67E-8*(DM155+273)^3))</f>
        <v>0</v>
      </c>
      <c r="V155">
        <f>($C$9*DN155+$D$9*DO155+$E$9*U155)</f>
        <v>0</v>
      </c>
      <c r="W155">
        <f>0.61365*exp(17.502*V155/(240.97+V155))</f>
        <v>0</v>
      </c>
      <c r="X155">
        <f>(Y155/Z155*100)</f>
        <v>0</v>
      </c>
      <c r="Y155">
        <f>DF155*(DK155+DL155)/1000</f>
        <v>0</v>
      </c>
      <c r="Z155">
        <f>0.61365*exp(17.502*DM155/(240.97+DM155))</f>
        <v>0</v>
      </c>
      <c r="AA155">
        <f>(W155-DF155*(DK155+DL155)/1000)</f>
        <v>0</v>
      </c>
      <c r="AB155">
        <f>(-I155*44100)</f>
        <v>0</v>
      </c>
      <c r="AC155">
        <f>2*29.3*Q155*0.92*(DM155-V155)</f>
        <v>0</v>
      </c>
      <c r="AD155">
        <f>2*0.95*5.67E-8*(((DM155+$B$9)+273)^4-(V155+273)^4)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IF(AF155*$H$15&gt;=AJ155,1.0,(AJ155/(AJ155-AF155*$H$15)))</f>
        <v>0</v>
      </c>
      <c r="AI155">
        <f>(AH155-1)*100</f>
        <v>0</v>
      </c>
      <c r="AJ155">
        <f>MAX(0,($B$15+$C$15*DR155)/(1+$D$15*DR155)*DK155/(DM155+273)*$E$15)</f>
        <v>0</v>
      </c>
      <c r="AK155" t="s">
        <v>422</v>
      </c>
      <c r="AL155" t="s">
        <v>422</v>
      </c>
      <c r="AM155">
        <v>0</v>
      </c>
      <c r="AN155">
        <v>0</v>
      </c>
      <c r="AO155">
        <f>1-AM155/AN155</f>
        <v>0</v>
      </c>
      <c r="AP155">
        <v>0</v>
      </c>
      <c r="AQ155" t="s">
        <v>422</v>
      </c>
      <c r="AR155" t="s">
        <v>422</v>
      </c>
      <c r="AS155">
        <v>0</v>
      </c>
      <c r="AT155">
        <v>0</v>
      </c>
      <c r="AU155">
        <f>1-AS155/AT155</f>
        <v>0</v>
      </c>
      <c r="AV155">
        <v>0.5</v>
      </c>
      <c r="AW155">
        <f>CV155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422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CU155">
        <f>$B$13*DS155+$C$13*DT155+$F$13*EE155*(1-EH155)</f>
        <v>0</v>
      </c>
      <c r="CV155">
        <f>CU155*CW155</f>
        <v>0</v>
      </c>
      <c r="CW155">
        <f>($B$13*$D$11+$C$13*$D$11+$F$13*((ER155+EJ155)/MAX(ER155+EJ155+ES155, 0.1)*$I$11+ES155/MAX(ER155+EJ155+ES155, 0.1)*$J$11))/($B$13+$C$13+$F$13)</f>
        <v>0</v>
      </c>
      <c r="CX155">
        <f>($B$13*$K$11+$C$13*$K$11+$F$13*((ER155+EJ155)/MAX(ER155+EJ155+ES155, 0.1)*$P$11+ES155/MAX(ER155+EJ155+ES155, 0.1)*$Q$11))/($B$13+$C$13+$F$13)</f>
        <v>0</v>
      </c>
      <c r="CY155">
        <v>5</v>
      </c>
      <c r="CZ155">
        <v>0.5</v>
      </c>
      <c r="DA155" t="s">
        <v>423</v>
      </c>
      <c r="DB155">
        <v>2</v>
      </c>
      <c r="DC155">
        <v>1758838583</v>
      </c>
      <c r="DD155">
        <v>422.4551111111111</v>
      </c>
      <c r="DE155">
        <v>420.0128888888889</v>
      </c>
      <c r="DF155">
        <v>23.82724444444445</v>
      </c>
      <c r="DG155">
        <v>23.57592222222222</v>
      </c>
      <c r="DH155">
        <v>423.7745555555555</v>
      </c>
      <c r="DI155">
        <v>23.50603333333333</v>
      </c>
      <c r="DJ155">
        <v>499.9362222222223</v>
      </c>
      <c r="DK155">
        <v>90.57513333333333</v>
      </c>
      <c r="DL155">
        <v>0.06988892222222222</v>
      </c>
      <c r="DM155">
        <v>30.18492222222223</v>
      </c>
      <c r="DN155">
        <v>29.99462222222222</v>
      </c>
      <c r="DO155">
        <v>999.9000000000001</v>
      </c>
      <c r="DP155">
        <v>0</v>
      </c>
      <c r="DQ155">
        <v>0</v>
      </c>
      <c r="DR155">
        <v>9980.560000000001</v>
      </c>
      <c r="DS155">
        <v>0</v>
      </c>
      <c r="DT155">
        <v>3.58213</v>
      </c>
      <c r="DU155">
        <v>2.442412222222222</v>
      </c>
      <c r="DV155">
        <v>432.7668888888889</v>
      </c>
      <c r="DW155">
        <v>430.1541111111111</v>
      </c>
      <c r="DX155">
        <v>0.2513265555555556</v>
      </c>
      <c r="DY155">
        <v>420.0128888888889</v>
      </c>
      <c r="DZ155">
        <v>23.57592222222222</v>
      </c>
      <c r="EA155">
        <v>2.158156666666667</v>
      </c>
      <c r="EB155">
        <v>2.135391111111111</v>
      </c>
      <c r="EC155">
        <v>18.65503333333334</v>
      </c>
      <c r="ED155">
        <v>18.48568888888889</v>
      </c>
      <c r="EE155">
        <v>0.00500078</v>
      </c>
      <c r="EF155">
        <v>0</v>
      </c>
      <c r="EG155">
        <v>0</v>
      </c>
      <c r="EH155">
        <v>0</v>
      </c>
      <c r="EI155">
        <v>816.1999999999999</v>
      </c>
      <c r="EJ155">
        <v>0.00500078</v>
      </c>
      <c r="EK155">
        <v>-19.31111111111111</v>
      </c>
      <c r="EL155">
        <v>-0.4555555555555556</v>
      </c>
      <c r="EM155">
        <v>35.06222222222222</v>
      </c>
      <c r="EN155">
        <v>38.99266666666666</v>
      </c>
      <c r="EO155">
        <v>36.60400000000001</v>
      </c>
      <c r="EP155">
        <v>39.08322222222223</v>
      </c>
      <c r="EQ155">
        <v>37.02744444444444</v>
      </c>
      <c r="ER155">
        <v>0</v>
      </c>
      <c r="ES155">
        <v>0</v>
      </c>
      <c r="ET155">
        <v>0</v>
      </c>
      <c r="EU155">
        <v>1758838581.3</v>
      </c>
      <c r="EV155">
        <v>0</v>
      </c>
      <c r="EW155">
        <v>815.4399999999998</v>
      </c>
      <c r="EX155">
        <v>-10.899999578489</v>
      </c>
      <c r="EY155">
        <v>14.68461520025246</v>
      </c>
      <c r="EZ155">
        <v>-21.076</v>
      </c>
      <c r="FA155">
        <v>15</v>
      </c>
      <c r="FB155">
        <v>0</v>
      </c>
      <c r="FC155" t="s">
        <v>424</v>
      </c>
      <c r="FD155">
        <v>1746989605.5</v>
      </c>
      <c r="FE155">
        <v>1746989593.5</v>
      </c>
      <c r="FF155">
        <v>0</v>
      </c>
      <c r="FG155">
        <v>-0.274</v>
      </c>
      <c r="FH155">
        <v>-0.002</v>
      </c>
      <c r="FI155">
        <v>2.549</v>
      </c>
      <c r="FJ155">
        <v>0.129</v>
      </c>
      <c r="FK155">
        <v>420</v>
      </c>
      <c r="FL155">
        <v>17</v>
      </c>
      <c r="FM155">
        <v>0.02</v>
      </c>
      <c r="FN155">
        <v>0.04</v>
      </c>
      <c r="FO155">
        <v>2.45103775</v>
      </c>
      <c r="FP155">
        <v>-0.0449762476547933</v>
      </c>
      <c r="FQ155">
        <v>0.03757173475416726</v>
      </c>
      <c r="FR155">
        <v>1</v>
      </c>
      <c r="FS155">
        <v>816.2088235294117</v>
      </c>
      <c r="FT155">
        <v>-10.73949559594743</v>
      </c>
      <c r="FU155">
        <v>6.881405792041369</v>
      </c>
      <c r="FV155">
        <v>0</v>
      </c>
      <c r="FW155">
        <v>0.2505698</v>
      </c>
      <c r="FX155">
        <v>-0.009928255159474944</v>
      </c>
      <c r="FY155">
        <v>0.002179113996559151</v>
      </c>
      <c r="FZ155">
        <v>1</v>
      </c>
      <c r="GA155">
        <v>2</v>
      </c>
      <c r="GB155">
        <v>3</v>
      </c>
      <c r="GC155" t="s">
        <v>435</v>
      </c>
      <c r="GD155">
        <v>3.1031</v>
      </c>
      <c r="GE155">
        <v>2.72793</v>
      </c>
      <c r="GF155">
        <v>0.0886821</v>
      </c>
      <c r="GG155">
        <v>0.08813</v>
      </c>
      <c r="GH155">
        <v>0.107338</v>
      </c>
      <c r="GI155">
        <v>0.107972</v>
      </c>
      <c r="GJ155">
        <v>23805.7</v>
      </c>
      <c r="GK155">
        <v>21612.8</v>
      </c>
      <c r="GL155">
        <v>26686</v>
      </c>
      <c r="GM155">
        <v>23923</v>
      </c>
      <c r="GN155">
        <v>38115</v>
      </c>
      <c r="GO155">
        <v>31527.9</v>
      </c>
      <c r="GP155">
        <v>46600.3</v>
      </c>
      <c r="GQ155">
        <v>37828.5</v>
      </c>
      <c r="GR155">
        <v>1.86963</v>
      </c>
      <c r="GS155">
        <v>1.87377</v>
      </c>
      <c r="GT155">
        <v>0.0812113</v>
      </c>
      <c r="GU155">
        <v>0</v>
      </c>
      <c r="GV155">
        <v>28.6736</v>
      </c>
      <c r="GW155">
        <v>999.9</v>
      </c>
      <c r="GX155">
        <v>51.2</v>
      </c>
      <c r="GY155">
        <v>31.1</v>
      </c>
      <c r="GZ155">
        <v>25.6492</v>
      </c>
      <c r="HA155">
        <v>61.2437</v>
      </c>
      <c r="HB155">
        <v>19.375</v>
      </c>
      <c r="HC155">
        <v>1</v>
      </c>
      <c r="HD155">
        <v>0.125783</v>
      </c>
      <c r="HE155">
        <v>-1.32674</v>
      </c>
      <c r="HF155">
        <v>20.2938</v>
      </c>
      <c r="HG155">
        <v>5.22073</v>
      </c>
      <c r="HH155">
        <v>11.98</v>
      </c>
      <c r="HI155">
        <v>4.96465</v>
      </c>
      <c r="HJ155">
        <v>3.27595</v>
      </c>
      <c r="HK155">
        <v>9999</v>
      </c>
      <c r="HL155">
        <v>9999</v>
      </c>
      <c r="HM155">
        <v>9999</v>
      </c>
      <c r="HN155">
        <v>8.6</v>
      </c>
      <c r="HO155">
        <v>1.86396</v>
      </c>
      <c r="HP155">
        <v>1.86006</v>
      </c>
      <c r="HQ155">
        <v>1.85837</v>
      </c>
      <c r="HR155">
        <v>1.85974</v>
      </c>
      <c r="HS155">
        <v>1.85989</v>
      </c>
      <c r="HT155">
        <v>1.85837</v>
      </c>
      <c r="HU155">
        <v>1.85745</v>
      </c>
      <c r="HV155">
        <v>1.8524</v>
      </c>
      <c r="HW155">
        <v>0</v>
      </c>
      <c r="HX155">
        <v>0</v>
      </c>
      <c r="HY155">
        <v>0</v>
      </c>
      <c r="HZ155">
        <v>0</v>
      </c>
      <c r="IA155" t="s">
        <v>426</v>
      </c>
      <c r="IB155" t="s">
        <v>427</v>
      </c>
      <c r="IC155" t="s">
        <v>428</v>
      </c>
      <c r="ID155" t="s">
        <v>428</v>
      </c>
      <c r="IE155" t="s">
        <v>428</v>
      </c>
      <c r="IF155" t="s">
        <v>428</v>
      </c>
      <c r="IG155">
        <v>0</v>
      </c>
      <c r="IH155">
        <v>100</v>
      </c>
      <c r="II155">
        <v>100</v>
      </c>
      <c r="IJ155">
        <v>-1.319</v>
      </c>
      <c r="IK155">
        <v>0.3212</v>
      </c>
      <c r="IL155">
        <v>-1.085747647868322</v>
      </c>
      <c r="IM155">
        <v>-0.001141660950335919</v>
      </c>
      <c r="IN155">
        <v>1.556549255047457E-06</v>
      </c>
      <c r="IO155">
        <v>-3.845636065895205E-10</v>
      </c>
      <c r="IP155">
        <v>0.01562767363184709</v>
      </c>
      <c r="IQ155">
        <v>0.001629169780553792</v>
      </c>
      <c r="IR155">
        <v>0.0005448488767950686</v>
      </c>
      <c r="IS155">
        <v>-2.599574200195059E-06</v>
      </c>
      <c r="IT155">
        <v>2</v>
      </c>
      <c r="IU155">
        <v>2011</v>
      </c>
      <c r="IV155">
        <v>1</v>
      </c>
      <c r="IW155">
        <v>26</v>
      </c>
      <c r="IX155">
        <v>197483</v>
      </c>
      <c r="IY155">
        <v>197483.2</v>
      </c>
      <c r="IZ155">
        <v>1.14624</v>
      </c>
      <c r="JA155">
        <v>2.6355</v>
      </c>
      <c r="JB155">
        <v>1.49658</v>
      </c>
      <c r="JC155">
        <v>2.35107</v>
      </c>
      <c r="JD155">
        <v>1.54907</v>
      </c>
      <c r="JE155">
        <v>2.45117</v>
      </c>
      <c r="JF155">
        <v>36.2224</v>
      </c>
      <c r="JG155">
        <v>24.1926</v>
      </c>
      <c r="JH155">
        <v>18</v>
      </c>
      <c r="JI155">
        <v>482.236</v>
      </c>
      <c r="JJ155">
        <v>499.731</v>
      </c>
      <c r="JK155">
        <v>30.6322</v>
      </c>
      <c r="JL155">
        <v>28.8997</v>
      </c>
      <c r="JM155">
        <v>30.0001</v>
      </c>
      <c r="JN155">
        <v>29.0654</v>
      </c>
      <c r="JO155">
        <v>29.0489</v>
      </c>
      <c r="JP155">
        <v>23.0446</v>
      </c>
      <c r="JQ155">
        <v>10.9353</v>
      </c>
      <c r="JR155">
        <v>100</v>
      </c>
      <c r="JS155">
        <v>30.6332</v>
      </c>
      <c r="JT155">
        <v>420</v>
      </c>
      <c r="JU155">
        <v>23.5064</v>
      </c>
      <c r="JV155">
        <v>101.887</v>
      </c>
      <c r="JW155">
        <v>91.24720000000001</v>
      </c>
    </row>
    <row r="156" spans="1:283">
      <c r="A156">
        <v>138</v>
      </c>
      <c r="B156">
        <v>1758838588</v>
      </c>
      <c r="C156">
        <v>1754.400000095367</v>
      </c>
      <c r="D156" t="s">
        <v>708</v>
      </c>
      <c r="E156" t="s">
        <v>709</v>
      </c>
      <c r="F156">
        <v>5</v>
      </c>
      <c r="G156" t="s">
        <v>675</v>
      </c>
      <c r="H156">
        <v>1758838585</v>
      </c>
      <c r="I156">
        <f>(J156)/1000</f>
        <v>0</v>
      </c>
      <c r="J156">
        <f>1000*DJ156*AH156*(DF156-DG156)/(100*CY156*(1000-AH156*DF156))</f>
        <v>0</v>
      </c>
      <c r="K156">
        <f>DJ156*AH156*(DE156-DD156*(1000-AH156*DG156)/(1000-AH156*DF156))/(100*CY156)</f>
        <v>0</v>
      </c>
      <c r="L156">
        <f>DD156 - IF(AH156&gt;1, K156*CY156*100.0/(AJ156), 0)</f>
        <v>0</v>
      </c>
      <c r="M156">
        <f>((S156-I156/2)*L156-K156)/(S156+I156/2)</f>
        <v>0</v>
      </c>
      <c r="N156">
        <f>M156*(DK156+DL156)/1000.0</f>
        <v>0</v>
      </c>
      <c r="O156">
        <f>(DD156 - IF(AH156&gt;1, K156*CY156*100.0/(AJ156), 0))*(DK156+DL156)/1000.0</f>
        <v>0</v>
      </c>
      <c r="P156">
        <f>2.0/((1/R156-1/Q156)+SIGN(R156)*SQRT((1/R156-1/Q156)*(1/R156-1/Q156) + 4*CZ156/((CZ156+1)*(CZ156+1))*(2*1/R156*1/Q156-1/Q156*1/Q156)))</f>
        <v>0</v>
      </c>
      <c r="Q156">
        <f>IF(LEFT(DA156,1)&lt;&gt;"0",IF(LEFT(DA156,1)="1",3.0,DB156),$D$5+$E$5*(DR156*DK156/($K$5*1000))+$F$5*(DR156*DK156/($K$5*1000))*MAX(MIN(CY156,$J$5),$I$5)*MAX(MIN(CY156,$J$5),$I$5)+$G$5*MAX(MIN(CY156,$J$5),$I$5)*(DR156*DK156/($K$5*1000))+$H$5*(DR156*DK156/($K$5*1000))*(DR156*DK156/($K$5*1000)))</f>
        <v>0</v>
      </c>
      <c r="R156">
        <f>I156*(1000-(1000*0.61365*exp(17.502*V156/(240.97+V156))/(DK156+DL156)+DF156)/2)/(1000*0.61365*exp(17.502*V156/(240.97+V156))/(DK156+DL156)-DF156)</f>
        <v>0</v>
      </c>
      <c r="S156">
        <f>1/((CZ156+1)/(P156/1.6)+1/(Q156/1.37)) + CZ156/((CZ156+1)/(P156/1.6) + CZ156/(Q156/1.37))</f>
        <v>0</v>
      </c>
      <c r="T156">
        <f>(CU156*CX156)</f>
        <v>0</v>
      </c>
      <c r="U156">
        <f>(DM156+(T156+2*0.95*5.67E-8*(((DM156+$B$9)+273)^4-(DM156+273)^4)-44100*I156)/(1.84*29.3*Q156+8*0.95*5.67E-8*(DM156+273)^3))</f>
        <v>0</v>
      </c>
      <c r="V156">
        <f>($C$9*DN156+$D$9*DO156+$E$9*U156)</f>
        <v>0</v>
      </c>
      <c r="W156">
        <f>0.61365*exp(17.502*V156/(240.97+V156))</f>
        <v>0</v>
      </c>
      <c r="X156">
        <f>(Y156/Z156*100)</f>
        <v>0</v>
      </c>
      <c r="Y156">
        <f>DF156*(DK156+DL156)/1000</f>
        <v>0</v>
      </c>
      <c r="Z156">
        <f>0.61365*exp(17.502*DM156/(240.97+DM156))</f>
        <v>0</v>
      </c>
      <c r="AA156">
        <f>(W156-DF156*(DK156+DL156)/1000)</f>
        <v>0</v>
      </c>
      <c r="AB156">
        <f>(-I156*44100)</f>
        <v>0</v>
      </c>
      <c r="AC156">
        <f>2*29.3*Q156*0.92*(DM156-V156)</f>
        <v>0</v>
      </c>
      <c r="AD156">
        <f>2*0.95*5.67E-8*(((DM156+$B$9)+273)^4-(V156+273)^4)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IF(AF156*$H$15&gt;=AJ156,1.0,(AJ156/(AJ156-AF156*$H$15)))</f>
        <v>0</v>
      </c>
      <c r="AI156">
        <f>(AH156-1)*100</f>
        <v>0</v>
      </c>
      <c r="AJ156">
        <f>MAX(0,($B$15+$C$15*DR156)/(1+$D$15*DR156)*DK156/(DM156+273)*$E$15)</f>
        <v>0</v>
      </c>
      <c r="AK156" t="s">
        <v>422</v>
      </c>
      <c r="AL156" t="s">
        <v>422</v>
      </c>
      <c r="AM156">
        <v>0</v>
      </c>
      <c r="AN156">
        <v>0</v>
      </c>
      <c r="AO156">
        <f>1-AM156/AN156</f>
        <v>0</v>
      </c>
      <c r="AP156">
        <v>0</v>
      </c>
      <c r="AQ156" t="s">
        <v>422</v>
      </c>
      <c r="AR156" t="s">
        <v>422</v>
      </c>
      <c r="AS156">
        <v>0</v>
      </c>
      <c r="AT156">
        <v>0</v>
      </c>
      <c r="AU156">
        <f>1-AS156/AT156</f>
        <v>0</v>
      </c>
      <c r="AV156">
        <v>0.5</v>
      </c>
      <c r="AW156">
        <f>CV156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422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CU156">
        <f>$B$13*DS156+$C$13*DT156+$F$13*EE156*(1-EH156)</f>
        <v>0</v>
      </c>
      <c r="CV156">
        <f>CU156*CW156</f>
        <v>0</v>
      </c>
      <c r="CW156">
        <f>($B$13*$D$11+$C$13*$D$11+$F$13*((ER156+EJ156)/MAX(ER156+EJ156+ES156, 0.1)*$I$11+ES156/MAX(ER156+EJ156+ES156, 0.1)*$J$11))/($B$13+$C$13+$F$13)</f>
        <v>0</v>
      </c>
      <c r="CX156">
        <f>($B$13*$K$11+$C$13*$K$11+$F$13*((ER156+EJ156)/MAX(ER156+EJ156+ES156, 0.1)*$P$11+ES156/MAX(ER156+EJ156+ES156, 0.1)*$Q$11))/($B$13+$C$13+$F$13)</f>
        <v>0</v>
      </c>
      <c r="CY156">
        <v>5</v>
      </c>
      <c r="CZ156">
        <v>0.5</v>
      </c>
      <c r="DA156" t="s">
        <v>423</v>
      </c>
      <c r="DB156">
        <v>2</v>
      </c>
      <c r="DC156">
        <v>1758838585</v>
      </c>
      <c r="DD156">
        <v>422.4662222222222</v>
      </c>
      <c r="DE156">
        <v>419.9976666666666</v>
      </c>
      <c r="DF156">
        <v>23.82658888888889</v>
      </c>
      <c r="DG156">
        <v>23.57035555555555</v>
      </c>
      <c r="DH156">
        <v>423.7854444444444</v>
      </c>
      <c r="DI156">
        <v>23.50538888888889</v>
      </c>
      <c r="DJ156">
        <v>499.9614444444445</v>
      </c>
      <c r="DK156">
        <v>90.57469999999999</v>
      </c>
      <c r="DL156">
        <v>0.06990186666666669</v>
      </c>
      <c r="DM156">
        <v>30.18741111111111</v>
      </c>
      <c r="DN156">
        <v>29.99375555555556</v>
      </c>
      <c r="DO156">
        <v>999.9000000000001</v>
      </c>
      <c r="DP156">
        <v>0</v>
      </c>
      <c r="DQ156">
        <v>0</v>
      </c>
      <c r="DR156">
        <v>9994.241111111112</v>
      </c>
      <c r="DS156">
        <v>0</v>
      </c>
      <c r="DT156">
        <v>3.58213</v>
      </c>
      <c r="DU156">
        <v>2.468542222222222</v>
      </c>
      <c r="DV156">
        <v>432.7777777777778</v>
      </c>
      <c r="DW156">
        <v>430.1361111111112</v>
      </c>
      <c r="DX156">
        <v>0.2562507777777777</v>
      </c>
      <c r="DY156">
        <v>419.9976666666666</v>
      </c>
      <c r="DZ156">
        <v>23.57035555555555</v>
      </c>
      <c r="EA156">
        <v>2.158086666666667</v>
      </c>
      <c r="EB156">
        <v>2.134875555555556</v>
      </c>
      <c r="EC156">
        <v>18.65452222222222</v>
      </c>
      <c r="ED156">
        <v>18.48183333333333</v>
      </c>
      <c r="EE156">
        <v>0.00500078</v>
      </c>
      <c r="EF156">
        <v>0</v>
      </c>
      <c r="EG156">
        <v>0</v>
      </c>
      <c r="EH156">
        <v>0</v>
      </c>
      <c r="EI156">
        <v>817.2111111111112</v>
      </c>
      <c r="EJ156">
        <v>0.00500078</v>
      </c>
      <c r="EK156">
        <v>-22.88888888888889</v>
      </c>
      <c r="EL156">
        <v>-0.8888888888888891</v>
      </c>
      <c r="EM156">
        <v>35.07622222222223</v>
      </c>
      <c r="EN156">
        <v>39.04833333333332</v>
      </c>
      <c r="EO156">
        <v>36.65255555555556</v>
      </c>
      <c r="EP156">
        <v>39.14577777777778</v>
      </c>
      <c r="EQ156">
        <v>37.06211111111111</v>
      </c>
      <c r="ER156">
        <v>0</v>
      </c>
      <c r="ES156">
        <v>0</v>
      </c>
      <c r="ET156">
        <v>0</v>
      </c>
      <c r="EU156">
        <v>1758838583.7</v>
      </c>
      <c r="EV156">
        <v>0</v>
      </c>
      <c r="EW156">
        <v>814.5839999999999</v>
      </c>
      <c r="EX156">
        <v>1.60769252593787</v>
      </c>
      <c r="EY156">
        <v>3.792307474674369</v>
      </c>
      <c r="EZ156">
        <v>-20.356</v>
      </c>
      <c r="FA156">
        <v>15</v>
      </c>
      <c r="FB156">
        <v>0</v>
      </c>
      <c r="FC156" t="s">
        <v>424</v>
      </c>
      <c r="FD156">
        <v>1746989605.5</v>
      </c>
      <c r="FE156">
        <v>1746989593.5</v>
      </c>
      <c r="FF156">
        <v>0</v>
      </c>
      <c r="FG156">
        <v>-0.274</v>
      </c>
      <c r="FH156">
        <v>-0.002</v>
      </c>
      <c r="FI156">
        <v>2.549</v>
      </c>
      <c r="FJ156">
        <v>0.129</v>
      </c>
      <c r="FK156">
        <v>420</v>
      </c>
      <c r="FL156">
        <v>17</v>
      </c>
      <c r="FM156">
        <v>0.02</v>
      </c>
      <c r="FN156">
        <v>0.04</v>
      </c>
      <c r="FO156">
        <v>2.453947804878049</v>
      </c>
      <c r="FP156">
        <v>-0.007558954703834647</v>
      </c>
      <c r="FQ156">
        <v>0.03802166349834578</v>
      </c>
      <c r="FR156">
        <v>1</v>
      </c>
      <c r="FS156">
        <v>815.8794117647058</v>
      </c>
      <c r="FT156">
        <v>-6.641711076574365</v>
      </c>
      <c r="FU156">
        <v>6.684388282618147</v>
      </c>
      <c r="FV156">
        <v>0</v>
      </c>
      <c r="FW156">
        <v>0.251415268292683</v>
      </c>
      <c r="FX156">
        <v>0.02039178397212595</v>
      </c>
      <c r="FY156">
        <v>0.00411778087894966</v>
      </c>
      <c r="FZ156">
        <v>1</v>
      </c>
      <c r="GA156">
        <v>2</v>
      </c>
      <c r="GB156">
        <v>3</v>
      </c>
      <c r="GC156" t="s">
        <v>435</v>
      </c>
      <c r="GD156">
        <v>3.10307</v>
      </c>
      <c r="GE156">
        <v>2.72785</v>
      </c>
      <c r="GF156">
        <v>0.0886815</v>
      </c>
      <c r="GG156">
        <v>0.0881281</v>
      </c>
      <c r="GH156">
        <v>0.107328</v>
      </c>
      <c r="GI156">
        <v>0.107933</v>
      </c>
      <c r="GJ156">
        <v>23805.8</v>
      </c>
      <c r="GK156">
        <v>21612.8</v>
      </c>
      <c r="GL156">
        <v>26686.1</v>
      </c>
      <c r="GM156">
        <v>23923</v>
      </c>
      <c r="GN156">
        <v>38115.6</v>
      </c>
      <c r="GO156">
        <v>31529.2</v>
      </c>
      <c r="GP156">
        <v>46600.5</v>
      </c>
      <c r="GQ156">
        <v>37828.4</v>
      </c>
      <c r="GR156">
        <v>1.8694</v>
      </c>
      <c r="GS156">
        <v>1.87385</v>
      </c>
      <c r="GT156">
        <v>0.080429</v>
      </c>
      <c r="GU156">
        <v>0</v>
      </c>
      <c r="GV156">
        <v>28.6748</v>
      </c>
      <c r="GW156">
        <v>999.9</v>
      </c>
      <c r="GX156">
        <v>51.2</v>
      </c>
      <c r="GY156">
        <v>31.1</v>
      </c>
      <c r="GZ156">
        <v>25.6463</v>
      </c>
      <c r="HA156">
        <v>60.8037</v>
      </c>
      <c r="HB156">
        <v>19.2508</v>
      </c>
      <c r="HC156">
        <v>1</v>
      </c>
      <c r="HD156">
        <v>0.125813</v>
      </c>
      <c r="HE156">
        <v>-1.31922</v>
      </c>
      <c r="HF156">
        <v>20.2939</v>
      </c>
      <c r="HG156">
        <v>5.22103</v>
      </c>
      <c r="HH156">
        <v>11.98</v>
      </c>
      <c r="HI156">
        <v>4.96455</v>
      </c>
      <c r="HJ156">
        <v>3.27595</v>
      </c>
      <c r="HK156">
        <v>9999</v>
      </c>
      <c r="HL156">
        <v>9999</v>
      </c>
      <c r="HM156">
        <v>9999</v>
      </c>
      <c r="HN156">
        <v>8.6</v>
      </c>
      <c r="HO156">
        <v>1.86397</v>
      </c>
      <c r="HP156">
        <v>1.86006</v>
      </c>
      <c r="HQ156">
        <v>1.85837</v>
      </c>
      <c r="HR156">
        <v>1.85974</v>
      </c>
      <c r="HS156">
        <v>1.85989</v>
      </c>
      <c r="HT156">
        <v>1.85837</v>
      </c>
      <c r="HU156">
        <v>1.85745</v>
      </c>
      <c r="HV156">
        <v>1.8524</v>
      </c>
      <c r="HW156">
        <v>0</v>
      </c>
      <c r="HX156">
        <v>0</v>
      </c>
      <c r="HY156">
        <v>0</v>
      </c>
      <c r="HZ156">
        <v>0</v>
      </c>
      <c r="IA156" t="s">
        <v>426</v>
      </c>
      <c r="IB156" t="s">
        <v>427</v>
      </c>
      <c r="IC156" t="s">
        <v>428</v>
      </c>
      <c r="ID156" t="s">
        <v>428</v>
      </c>
      <c r="IE156" t="s">
        <v>428</v>
      </c>
      <c r="IF156" t="s">
        <v>428</v>
      </c>
      <c r="IG156">
        <v>0</v>
      </c>
      <c r="IH156">
        <v>100</v>
      </c>
      <c r="II156">
        <v>100</v>
      </c>
      <c r="IJ156">
        <v>-1.319</v>
      </c>
      <c r="IK156">
        <v>0.3211</v>
      </c>
      <c r="IL156">
        <v>-1.085747647868322</v>
      </c>
      <c r="IM156">
        <v>-0.001141660950335919</v>
      </c>
      <c r="IN156">
        <v>1.556549255047457E-06</v>
      </c>
      <c r="IO156">
        <v>-3.845636065895205E-10</v>
      </c>
      <c r="IP156">
        <v>0.01562767363184709</v>
      </c>
      <c r="IQ156">
        <v>0.001629169780553792</v>
      </c>
      <c r="IR156">
        <v>0.0005448488767950686</v>
      </c>
      <c r="IS156">
        <v>-2.599574200195059E-06</v>
      </c>
      <c r="IT156">
        <v>2</v>
      </c>
      <c r="IU156">
        <v>2011</v>
      </c>
      <c r="IV156">
        <v>1</v>
      </c>
      <c r="IW156">
        <v>26</v>
      </c>
      <c r="IX156">
        <v>197483</v>
      </c>
      <c r="IY156">
        <v>197483.2</v>
      </c>
      <c r="IZ156">
        <v>1.14624</v>
      </c>
      <c r="JA156">
        <v>2.6416</v>
      </c>
      <c r="JB156">
        <v>1.49658</v>
      </c>
      <c r="JC156">
        <v>2.35107</v>
      </c>
      <c r="JD156">
        <v>1.54907</v>
      </c>
      <c r="JE156">
        <v>2.35962</v>
      </c>
      <c r="JF156">
        <v>36.2224</v>
      </c>
      <c r="JG156">
        <v>24.1926</v>
      </c>
      <c r="JH156">
        <v>18</v>
      </c>
      <c r="JI156">
        <v>482.115</v>
      </c>
      <c r="JJ156">
        <v>499.792</v>
      </c>
      <c r="JK156">
        <v>30.6351</v>
      </c>
      <c r="JL156">
        <v>28.9003</v>
      </c>
      <c r="JM156">
        <v>30.0001</v>
      </c>
      <c r="JN156">
        <v>29.0667</v>
      </c>
      <c r="JO156">
        <v>29.0502</v>
      </c>
      <c r="JP156">
        <v>23.0442</v>
      </c>
      <c r="JQ156">
        <v>10.9353</v>
      </c>
      <c r="JR156">
        <v>100</v>
      </c>
      <c r="JS156">
        <v>30.638</v>
      </c>
      <c r="JT156">
        <v>420</v>
      </c>
      <c r="JU156">
        <v>23.5083</v>
      </c>
      <c r="JV156">
        <v>101.888</v>
      </c>
      <c r="JW156">
        <v>91.247</v>
      </c>
    </row>
    <row r="157" spans="1:283">
      <c r="A157">
        <v>139</v>
      </c>
      <c r="B157">
        <v>1758838590</v>
      </c>
      <c r="C157">
        <v>1756.400000095367</v>
      </c>
      <c r="D157" t="s">
        <v>710</v>
      </c>
      <c r="E157" t="s">
        <v>711</v>
      </c>
      <c r="F157">
        <v>5</v>
      </c>
      <c r="G157" t="s">
        <v>675</v>
      </c>
      <c r="H157">
        <v>1758838587</v>
      </c>
      <c r="I157">
        <f>(J157)/1000</f>
        <v>0</v>
      </c>
      <c r="J157">
        <f>1000*DJ157*AH157*(DF157-DG157)/(100*CY157*(1000-AH157*DF157))</f>
        <v>0</v>
      </c>
      <c r="K157">
        <f>DJ157*AH157*(DE157-DD157*(1000-AH157*DG157)/(1000-AH157*DF157))/(100*CY157)</f>
        <v>0</v>
      </c>
      <c r="L157">
        <f>DD157 - IF(AH157&gt;1, K157*CY157*100.0/(AJ157), 0)</f>
        <v>0</v>
      </c>
      <c r="M157">
        <f>((S157-I157/2)*L157-K157)/(S157+I157/2)</f>
        <v>0</v>
      </c>
      <c r="N157">
        <f>M157*(DK157+DL157)/1000.0</f>
        <v>0</v>
      </c>
      <c r="O157">
        <f>(DD157 - IF(AH157&gt;1, K157*CY157*100.0/(AJ157), 0))*(DK157+DL157)/1000.0</f>
        <v>0</v>
      </c>
      <c r="P157">
        <f>2.0/((1/R157-1/Q157)+SIGN(R157)*SQRT((1/R157-1/Q157)*(1/R157-1/Q157) + 4*CZ157/((CZ157+1)*(CZ157+1))*(2*1/R157*1/Q157-1/Q157*1/Q157)))</f>
        <v>0</v>
      </c>
      <c r="Q157">
        <f>IF(LEFT(DA157,1)&lt;&gt;"0",IF(LEFT(DA157,1)="1",3.0,DB157),$D$5+$E$5*(DR157*DK157/($K$5*1000))+$F$5*(DR157*DK157/($K$5*1000))*MAX(MIN(CY157,$J$5),$I$5)*MAX(MIN(CY157,$J$5),$I$5)+$G$5*MAX(MIN(CY157,$J$5),$I$5)*(DR157*DK157/($K$5*1000))+$H$5*(DR157*DK157/($K$5*1000))*(DR157*DK157/($K$5*1000)))</f>
        <v>0</v>
      </c>
      <c r="R157">
        <f>I157*(1000-(1000*0.61365*exp(17.502*V157/(240.97+V157))/(DK157+DL157)+DF157)/2)/(1000*0.61365*exp(17.502*V157/(240.97+V157))/(DK157+DL157)-DF157)</f>
        <v>0</v>
      </c>
      <c r="S157">
        <f>1/((CZ157+1)/(P157/1.6)+1/(Q157/1.37)) + CZ157/((CZ157+1)/(P157/1.6) + CZ157/(Q157/1.37))</f>
        <v>0</v>
      </c>
      <c r="T157">
        <f>(CU157*CX157)</f>
        <v>0</v>
      </c>
      <c r="U157">
        <f>(DM157+(T157+2*0.95*5.67E-8*(((DM157+$B$9)+273)^4-(DM157+273)^4)-44100*I157)/(1.84*29.3*Q157+8*0.95*5.67E-8*(DM157+273)^3))</f>
        <v>0</v>
      </c>
      <c r="V157">
        <f>($C$9*DN157+$D$9*DO157+$E$9*U157)</f>
        <v>0</v>
      </c>
      <c r="W157">
        <f>0.61365*exp(17.502*V157/(240.97+V157))</f>
        <v>0</v>
      </c>
      <c r="X157">
        <f>(Y157/Z157*100)</f>
        <v>0</v>
      </c>
      <c r="Y157">
        <f>DF157*(DK157+DL157)/1000</f>
        <v>0</v>
      </c>
      <c r="Z157">
        <f>0.61365*exp(17.502*DM157/(240.97+DM157))</f>
        <v>0</v>
      </c>
      <c r="AA157">
        <f>(W157-DF157*(DK157+DL157)/1000)</f>
        <v>0</v>
      </c>
      <c r="AB157">
        <f>(-I157*44100)</f>
        <v>0</v>
      </c>
      <c r="AC157">
        <f>2*29.3*Q157*0.92*(DM157-V157)</f>
        <v>0</v>
      </c>
      <c r="AD157">
        <f>2*0.95*5.67E-8*(((DM157+$B$9)+273)^4-(V157+273)^4)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IF(AF157*$H$15&gt;=AJ157,1.0,(AJ157/(AJ157-AF157*$H$15)))</f>
        <v>0</v>
      </c>
      <c r="AI157">
        <f>(AH157-1)*100</f>
        <v>0</v>
      </c>
      <c r="AJ157">
        <f>MAX(0,($B$15+$C$15*DR157)/(1+$D$15*DR157)*DK157/(DM157+273)*$E$15)</f>
        <v>0</v>
      </c>
      <c r="AK157" t="s">
        <v>422</v>
      </c>
      <c r="AL157" t="s">
        <v>422</v>
      </c>
      <c r="AM157">
        <v>0</v>
      </c>
      <c r="AN157">
        <v>0</v>
      </c>
      <c r="AO157">
        <f>1-AM157/AN157</f>
        <v>0</v>
      </c>
      <c r="AP157">
        <v>0</v>
      </c>
      <c r="AQ157" t="s">
        <v>422</v>
      </c>
      <c r="AR157" t="s">
        <v>422</v>
      </c>
      <c r="AS157">
        <v>0</v>
      </c>
      <c r="AT157">
        <v>0</v>
      </c>
      <c r="AU157">
        <f>1-AS157/AT157</f>
        <v>0</v>
      </c>
      <c r="AV157">
        <v>0.5</v>
      </c>
      <c r="AW157">
        <f>CV157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422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CU157">
        <f>$B$13*DS157+$C$13*DT157+$F$13*EE157*(1-EH157)</f>
        <v>0</v>
      </c>
      <c r="CV157">
        <f>CU157*CW157</f>
        <v>0</v>
      </c>
      <c r="CW157">
        <f>($B$13*$D$11+$C$13*$D$11+$F$13*((ER157+EJ157)/MAX(ER157+EJ157+ES157, 0.1)*$I$11+ES157/MAX(ER157+EJ157+ES157, 0.1)*$J$11))/($B$13+$C$13+$F$13)</f>
        <v>0</v>
      </c>
      <c r="CX157">
        <f>($B$13*$K$11+$C$13*$K$11+$F$13*((ER157+EJ157)/MAX(ER157+EJ157+ES157, 0.1)*$P$11+ES157/MAX(ER157+EJ157+ES157, 0.1)*$Q$11))/($B$13+$C$13+$F$13)</f>
        <v>0</v>
      </c>
      <c r="CY157">
        <v>5</v>
      </c>
      <c r="CZ157">
        <v>0.5</v>
      </c>
      <c r="DA157" t="s">
        <v>423</v>
      </c>
      <c r="DB157">
        <v>2</v>
      </c>
      <c r="DC157">
        <v>1758838587</v>
      </c>
      <c r="DD157">
        <v>422.466</v>
      </c>
      <c r="DE157">
        <v>419.9968888888889</v>
      </c>
      <c r="DF157">
        <v>23.82446666666667</v>
      </c>
      <c r="DG157">
        <v>23.56168888888889</v>
      </c>
      <c r="DH157">
        <v>423.7853333333333</v>
      </c>
      <c r="DI157">
        <v>23.50332222222222</v>
      </c>
      <c r="DJ157">
        <v>500.0313333333332</v>
      </c>
      <c r="DK157">
        <v>90.5745</v>
      </c>
      <c r="DL157">
        <v>0.06962096666666667</v>
      </c>
      <c r="DM157">
        <v>30.19</v>
      </c>
      <c r="DN157">
        <v>29.99243333333333</v>
      </c>
      <c r="DO157">
        <v>999.9000000000001</v>
      </c>
      <c r="DP157">
        <v>0</v>
      </c>
      <c r="DQ157">
        <v>0</v>
      </c>
      <c r="DR157">
        <v>10016.10555555556</v>
      </c>
      <c r="DS157">
        <v>0</v>
      </c>
      <c r="DT157">
        <v>3.58213</v>
      </c>
      <c r="DU157">
        <v>2.46914</v>
      </c>
      <c r="DV157">
        <v>432.7766666666666</v>
      </c>
      <c r="DW157">
        <v>430.1314444444445</v>
      </c>
      <c r="DX157">
        <v>0.2628004444444445</v>
      </c>
      <c r="DY157">
        <v>419.9968888888889</v>
      </c>
      <c r="DZ157">
        <v>23.56168888888889</v>
      </c>
      <c r="EA157">
        <v>2.15789</v>
      </c>
      <c r="EB157">
        <v>2.134085555555556</v>
      </c>
      <c r="EC157">
        <v>18.65307777777778</v>
      </c>
      <c r="ED157">
        <v>18.47591111111111</v>
      </c>
      <c r="EE157">
        <v>0.00500078</v>
      </c>
      <c r="EF157">
        <v>0</v>
      </c>
      <c r="EG157">
        <v>0</v>
      </c>
      <c r="EH157">
        <v>0</v>
      </c>
      <c r="EI157">
        <v>817.2222222222222</v>
      </c>
      <c r="EJ157">
        <v>0.00500078</v>
      </c>
      <c r="EK157">
        <v>-21.2</v>
      </c>
      <c r="EL157">
        <v>-0.788888888888889</v>
      </c>
      <c r="EM157">
        <v>35.09</v>
      </c>
      <c r="EN157">
        <v>39.09700000000001</v>
      </c>
      <c r="EO157">
        <v>36.67333333333333</v>
      </c>
      <c r="EP157">
        <v>39.18733333333333</v>
      </c>
      <c r="EQ157">
        <v>37.083</v>
      </c>
      <c r="ER157">
        <v>0</v>
      </c>
      <c r="ES157">
        <v>0</v>
      </c>
      <c r="ET157">
        <v>0</v>
      </c>
      <c r="EU157">
        <v>1758838585.5</v>
      </c>
      <c r="EV157">
        <v>0</v>
      </c>
      <c r="EW157">
        <v>814.1653846153846</v>
      </c>
      <c r="EX157">
        <v>20.7965811438829</v>
      </c>
      <c r="EY157">
        <v>-25.78119643724559</v>
      </c>
      <c r="EZ157">
        <v>-19.23461538461538</v>
      </c>
      <c r="FA157">
        <v>15</v>
      </c>
      <c r="FB157">
        <v>0</v>
      </c>
      <c r="FC157" t="s">
        <v>424</v>
      </c>
      <c r="FD157">
        <v>1746989605.5</v>
      </c>
      <c r="FE157">
        <v>1746989593.5</v>
      </c>
      <c r="FF157">
        <v>0</v>
      </c>
      <c r="FG157">
        <v>-0.274</v>
      </c>
      <c r="FH157">
        <v>-0.002</v>
      </c>
      <c r="FI157">
        <v>2.549</v>
      </c>
      <c r="FJ157">
        <v>0.129</v>
      </c>
      <c r="FK157">
        <v>420</v>
      </c>
      <c r="FL157">
        <v>17</v>
      </c>
      <c r="FM157">
        <v>0.02</v>
      </c>
      <c r="FN157">
        <v>0.04</v>
      </c>
      <c r="FO157">
        <v>2.459045</v>
      </c>
      <c r="FP157">
        <v>-0.05451309568480993</v>
      </c>
      <c r="FQ157">
        <v>0.03693665936437674</v>
      </c>
      <c r="FR157">
        <v>1</v>
      </c>
      <c r="FS157">
        <v>815.6705882352941</v>
      </c>
      <c r="FT157">
        <v>-12.30863240418807</v>
      </c>
      <c r="FU157">
        <v>6.866308598630439</v>
      </c>
      <c r="FV157">
        <v>0</v>
      </c>
      <c r="FW157">
        <v>0.2526554</v>
      </c>
      <c r="FX157">
        <v>0.04741116697936094</v>
      </c>
      <c r="FY157">
        <v>0.00637807774646876</v>
      </c>
      <c r="FZ157">
        <v>1</v>
      </c>
      <c r="GA157">
        <v>2</v>
      </c>
      <c r="GB157">
        <v>3</v>
      </c>
      <c r="GC157" t="s">
        <v>435</v>
      </c>
      <c r="GD157">
        <v>3.10338</v>
      </c>
      <c r="GE157">
        <v>2.72749</v>
      </c>
      <c r="GF157">
        <v>0.0886726</v>
      </c>
      <c r="GG157">
        <v>0.08812059999999999</v>
      </c>
      <c r="GH157">
        <v>0.107312</v>
      </c>
      <c r="GI157">
        <v>0.107911</v>
      </c>
      <c r="GJ157">
        <v>23805.9</v>
      </c>
      <c r="GK157">
        <v>21613</v>
      </c>
      <c r="GL157">
        <v>26686</v>
      </c>
      <c r="GM157">
        <v>23923</v>
      </c>
      <c r="GN157">
        <v>38116.3</v>
      </c>
      <c r="GO157">
        <v>31530.1</v>
      </c>
      <c r="GP157">
        <v>46600.5</v>
      </c>
      <c r="GQ157">
        <v>37828.5</v>
      </c>
      <c r="GR157">
        <v>1.86987</v>
      </c>
      <c r="GS157">
        <v>1.87353</v>
      </c>
      <c r="GT157">
        <v>0.0809506</v>
      </c>
      <c r="GU157">
        <v>0</v>
      </c>
      <c r="GV157">
        <v>28.6756</v>
      </c>
      <c r="GW157">
        <v>999.9</v>
      </c>
      <c r="GX157">
        <v>51.2</v>
      </c>
      <c r="GY157">
        <v>31.1</v>
      </c>
      <c r="GZ157">
        <v>25.6483</v>
      </c>
      <c r="HA157">
        <v>61.4737</v>
      </c>
      <c r="HB157">
        <v>19.1266</v>
      </c>
      <c r="HC157">
        <v>1</v>
      </c>
      <c r="HD157">
        <v>0.125899</v>
      </c>
      <c r="HE157">
        <v>-1.31606</v>
      </c>
      <c r="HF157">
        <v>20.2939</v>
      </c>
      <c r="HG157">
        <v>5.22103</v>
      </c>
      <c r="HH157">
        <v>11.98</v>
      </c>
      <c r="HI157">
        <v>4.96435</v>
      </c>
      <c r="HJ157">
        <v>3.27595</v>
      </c>
      <c r="HK157">
        <v>9999</v>
      </c>
      <c r="HL157">
        <v>9999</v>
      </c>
      <c r="HM157">
        <v>9999</v>
      </c>
      <c r="HN157">
        <v>8.6</v>
      </c>
      <c r="HO157">
        <v>1.86398</v>
      </c>
      <c r="HP157">
        <v>1.86006</v>
      </c>
      <c r="HQ157">
        <v>1.85837</v>
      </c>
      <c r="HR157">
        <v>1.85974</v>
      </c>
      <c r="HS157">
        <v>1.85989</v>
      </c>
      <c r="HT157">
        <v>1.85837</v>
      </c>
      <c r="HU157">
        <v>1.85745</v>
      </c>
      <c r="HV157">
        <v>1.8524</v>
      </c>
      <c r="HW157">
        <v>0</v>
      </c>
      <c r="HX157">
        <v>0</v>
      </c>
      <c r="HY157">
        <v>0</v>
      </c>
      <c r="HZ157">
        <v>0</v>
      </c>
      <c r="IA157" t="s">
        <v>426</v>
      </c>
      <c r="IB157" t="s">
        <v>427</v>
      </c>
      <c r="IC157" t="s">
        <v>428</v>
      </c>
      <c r="ID157" t="s">
        <v>428</v>
      </c>
      <c r="IE157" t="s">
        <v>428</v>
      </c>
      <c r="IF157" t="s">
        <v>428</v>
      </c>
      <c r="IG157">
        <v>0</v>
      </c>
      <c r="IH157">
        <v>100</v>
      </c>
      <c r="II157">
        <v>100</v>
      </c>
      <c r="IJ157">
        <v>-1.32</v>
      </c>
      <c r="IK157">
        <v>0.321</v>
      </c>
      <c r="IL157">
        <v>-1.085747647868322</v>
      </c>
      <c r="IM157">
        <v>-0.001141660950335919</v>
      </c>
      <c r="IN157">
        <v>1.556549255047457E-06</v>
      </c>
      <c r="IO157">
        <v>-3.845636065895205E-10</v>
      </c>
      <c r="IP157">
        <v>0.01562767363184709</v>
      </c>
      <c r="IQ157">
        <v>0.001629169780553792</v>
      </c>
      <c r="IR157">
        <v>0.0005448488767950686</v>
      </c>
      <c r="IS157">
        <v>-2.599574200195059E-06</v>
      </c>
      <c r="IT157">
        <v>2</v>
      </c>
      <c r="IU157">
        <v>2011</v>
      </c>
      <c r="IV157">
        <v>1</v>
      </c>
      <c r="IW157">
        <v>26</v>
      </c>
      <c r="IX157">
        <v>197483.1</v>
      </c>
      <c r="IY157">
        <v>197483.3</v>
      </c>
      <c r="IZ157">
        <v>1.14624</v>
      </c>
      <c r="JA157">
        <v>2.6355</v>
      </c>
      <c r="JB157">
        <v>1.49658</v>
      </c>
      <c r="JC157">
        <v>2.35107</v>
      </c>
      <c r="JD157">
        <v>1.54907</v>
      </c>
      <c r="JE157">
        <v>2.42676</v>
      </c>
      <c r="JF157">
        <v>36.2224</v>
      </c>
      <c r="JG157">
        <v>24.2013</v>
      </c>
      <c r="JH157">
        <v>18</v>
      </c>
      <c r="JI157">
        <v>482.397</v>
      </c>
      <c r="JJ157">
        <v>499.577</v>
      </c>
      <c r="JK157">
        <v>30.6374</v>
      </c>
      <c r="JL157">
        <v>28.9016</v>
      </c>
      <c r="JM157">
        <v>30.0002</v>
      </c>
      <c r="JN157">
        <v>29.0673</v>
      </c>
      <c r="JO157">
        <v>29.0503</v>
      </c>
      <c r="JP157">
        <v>23.0478</v>
      </c>
      <c r="JQ157">
        <v>10.9353</v>
      </c>
      <c r="JR157">
        <v>100</v>
      </c>
      <c r="JS157">
        <v>30.638</v>
      </c>
      <c r="JT157">
        <v>420</v>
      </c>
      <c r="JU157">
        <v>23.5098</v>
      </c>
      <c r="JV157">
        <v>101.888</v>
      </c>
      <c r="JW157">
        <v>91.24720000000001</v>
      </c>
    </row>
    <row r="158" spans="1:283">
      <c r="A158">
        <v>140</v>
      </c>
      <c r="B158">
        <v>1758838592</v>
      </c>
      <c r="C158">
        <v>1758.400000095367</v>
      </c>
      <c r="D158" t="s">
        <v>712</v>
      </c>
      <c r="E158" t="s">
        <v>713</v>
      </c>
      <c r="F158">
        <v>5</v>
      </c>
      <c r="G158" t="s">
        <v>675</v>
      </c>
      <c r="H158">
        <v>1758838589</v>
      </c>
      <c r="I158">
        <f>(J158)/1000</f>
        <v>0</v>
      </c>
      <c r="J158">
        <f>1000*DJ158*AH158*(DF158-DG158)/(100*CY158*(1000-AH158*DF158))</f>
        <v>0</v>
      </c>
      <c r="K158">
        <f>DJ158*AH158*(DE158-DD158*(1000-AH158*DG158)/(1000-AH158*DF158))/(100*CY158)</f>
        <v>0</v>
      </c>
      <c r="L158">
        <f>DD158 - IF(AH158&gt;1, K158*CY158*100.0/(AJ158), 0)</f>
        <v>0</v>
      </c>
      <c r="M158">
        <f>((S158-I158/2)*L158-K158)/(S158+I158/2)</f>
        <v>0</v>
      </c>
      <c r="N158">
        <f>M158*(DK158+DL158)/1000.0</f>
        <v>0</v>
      </c>
      <c r="O158">
        <f>(DD158 - IF(AH158&gt;1, K158*CY158*100.0/(AJ158), 0))*(DK158+DL158)/1000.0</f>
        <v>0</v>
      </c>
      <c r="P158">
        <f>2.0/((1/R158-1/Q158)+SIGN(R158)*SQRT((1/R158-1/Q158)*(1/R158-1/Q158) + 4*CZ158/((CZ158+1)*(CZ158+1))*(2*1/R158*1/Q158-1/Q158*1/Q158)))</f>
        <v>0</v>
      </c>
      <c r="Q158">
        <f>IF(LEFT(DA158,1)&lt;&gt;"0",IF(LEFT(DA158,1)="1",3.0,DB158),$D$5+$E$5*(DR158*DK158/($K$5*1000))+$F$5*(DR158*DK158/($K$5*1000))*MAX(MIN(CY158,$J$5),$I$5)*MAX(MIN(CY158,$J$5),$I$5)+$G$5*MAX(MIN(CY158,$J$5),$I$5)*(DR158*DK158/($K$5*1000))+$H$5*(DR158*DK158/($K$5*1000))*(DR158*DK158/($K$5*1000)))</f>
        <v>0</v>
      </c>
      <c r="R158">
        <f>I158*(1000-(1000*0.61365*exp(17.502*V158/(240.97+V158))/(DK158+DL158)+DF158)/2)/(1000*0.61365*exp(17.502*V158/(240.97+V158))/(DK158+DL158)-DF158)</f>
        <v>0</v>
      </c>
      <c r="S158">
        <f>1/((CZ158+1)/(P158/1.6)+1/(Q158/1.37)) + CZ158/((CZ158+1)/(P158/1.6) + CZ158/(Q158/1.37))</f>
        <v>0</v>
      </c>
      <c r="T158">
        <f>(CU158*CX158)</f>
        <v>0</v>
      </c>
      <c r="U158">
        <f>(DM158+(T158+2*0.95*5.67E-8*(((DM158+$B$9)+273)^4-(DM158+273)^4)-44100*I158)/(1.84*29.3*Q158+8*0.95*5.67E-8*(DM158+273)^3))</f>
        <v>0</v>
      </c>
      <c r="V158">
        <f>($C$9*DN158+$D$9*DO158+$E$9*U158)</f>
        <v>0</v>
      </c>
      <c r="W158">
        <f>0.61365*exp(17.502*V158/(240.97+V158))</f>
        <v>0</v>
      </c>
      <c r="X158">
        <f>(Y158/Z158*100)</f>
        <v>0</v>
      </c>
      <c r="Y158">
        <f>DF158*(DK158+DL158)/1000</f>
        <v>0</v>
      </c>
      <c r="Z158">
        <f>0.61365*exp(17.502*DM158/(240.97+DM158))</f>
        <v>0</v>
      </c>
      <c r="AA158">
        <f>(W158-DF158*(DK158+DL158)/1000)</f>
        <v>0</v>
      </c>
      <c r="AB158">
        <f>(-I158*44100)</f>
        <v>0</v>
      </c>
      <c r="AC158">
        <f>2*29.3*Q158*0.92*(DM158-V158)</f>
        <v>0</v>
      </c>
      <c r="AD158">
        <f>2*0.95*5.67E-8*(((DM158+$B$9)+273)^4-(V158+273)^4)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IF(AF158*$H$15&gt;=AJ158,1.0,(AJ158/(AJ158-AF158*$H$15)))</f>
        <v>0</v>
      </c>
      <c r="AI158">
        <f>(AH158-1)*100</f>
        <v>0</v>
      </c>
      <c r="AJ158">
        <f>MAX(0,($B$15+$C$15*DR158)/(1+$D$15*DR158)*DK158/(DM158+273)*$E$15)</f>
        <v>0</v>
      </c>
      <c r="AK158" t="s">
        <v>422</v>
      </c>
      <c r="AL158" t="s">
        <v>422</v>
      </c>
      <c r="AM158">
        <v>0</v>
      </c>
      <c r="AN158">
        <v>0</v>
      </c>
      <c r="AO158">
        <f>1-AM158/AN158</f>
        <v>0</v>
      </c>
      <c r="AP158">
        <v>0</v>
      </c>
      <c r="AQ158" t="s">
        <v>422</v>
      </c>
      <c r="AR158" t="s">
        <v>422</v>
      </c>
      <c r="AS158">
        <v>0</v>
      </c>
      <c r="AT158">
        <v>0</v>
      </c>
      <c r="AU158">
        <f>1-AS158/AT158</f>
        <v>0</v>
      </c>
      <c r="AV158">
        <v>0.5</v>
      </c>
      <c r="AW158">
        <f>CV158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422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CU158">
        <f>$B$13*DS158+$C$13*DT158+$F$13*EE158*(1-EH158)</f>
        <v>0</v>
      </c>
      <c r="CV158">
        <f>CU158*CW158</f>
        <v>0</v>
      </c>
      <c r="CW158">
        <f>($B$13*$D$11+$C$13*$D$11+$F$13*((ER158+EJ158)/MAX(ER158+EJ158+ES158, 0.1)*$I$11+ES158/MAX(ER158+EJ158+ES158, 0.1)*$J$11))/($B$13+$C$13+$F$13)</f>
        <v>0</v>
      </c>
      <c r="CX158">
        <f>($B$13*$K$11+$C$13*$K$11+$F$13*((ER158+EJ158)/MAX(ER158+EJ158+ES158, 0.1)*$P$11+ES158/MAX(ER158+EJ158+ES158, 0.1)*$Q$11))/($B$13+$C$13+$F$13)</f>
        <v>0</v>
      </c>
      <c r="CY158">
        <v>5</v>
      </c>
      <c r="CZ158">
        <v>0.5</v>
      </c>
      <c r="DA158" t="s">
        <v>423</v>
      </c>
      <c r="DB158">
        <v>2</v>
      </c>
      <c r="DC158">
        <v>1758838589</v>
      </c>
      <c r="DD158">
        <v>422.4564444444444</v>
      </c>
      <c r="DE158">
        <v>419.9946666666667</v>
      </c>
      <c r="DF158">
        <v>23.8207</v>
      </c>
      <c r="DG158">
        <v>23.55306666666667</v>
      </c>
      <c r="DH158">
        <v>423.7757777777778</v>
      </c>
      <c r="DI158">
        <v>23.49963333333334</v>
      </c>
      <c r="DJ158">
        <v>500.0754444444444</v>
      </c>
      <c r="DK158">
        <v>90.57472222222223</v>
      </c>
      <c r="DL158">
        <v>0.06943906666666667</v>
      </c>
      <c r="DM158">
        <v>30.19272222222222</v>
      </c>
      <c r="DN158">
        <v>29.99234444444444</v>
      </c>
      <c r="DO158">
        <v>999.9000000000001</v>
      </c>
      <c r="DP158">
        <v>0</v>
      </c>
      <c r="DQ158">
        <v>0</v>
      </c>
      <c r="DR158">
        <v>10017.48333333333</v>
      </c>
      <c r="DS158">
        <v>0</v>
      </c>
      <c r="DT158">
        <v>3.582635555555555</v>
      </c>
      <c r="DU158">
        <v>2.461615555555555</v>
      </c>
      <c r="DV158">
        <v>432.7651111111111</v>
      </c>
      <c r="DW158">
        <v>430.1255555555556</v>
      </c>
      <c r="DX158">
        <v>0.2676414444444444</v>
      </c>
      <c r="DY158">
        <v>419.9946666666667</v>
      </c>
      <c r="DZ158">
        <v>23.55306666666667</v>
      </c>
      <c r="EA158">
        <v>2.157553333333333</v>
      </c>
      <c r="EB158">
        <v>2.133311111111111</v>
      </c>
      <c r="EC158">
        <v>18.65056666666667</v>
      </c>
      <c r="ED158">
        <v>18.4701</v>
      </c>
      <c r="EE158">
        <v>0.00500078</v>
      </c>
      <c r="EF158">
        <v>0</v>
      </c>
      <c r="EG158">
        <v>0</v>
      </c>
      <c r="EH158">
        <v>0</v>
      </c>
      <c r="EI158">
        <v>813.7111111111111</v>
      </c>
      <c r="EJ158">
        <v>0.00500078</v>
      </c>
      <c r="EK158">
        <v>-21.83333333333333</v>
      </c>
      <c r="EL158">
        <v>-0.8222222222222222</v>
      </c>
      <c r="EM158">
        <v>35.104</v>
      </c>
      <c r="EN158">
        <v>39.15266666666667</v>
      </c>
      <c r="EO158">
        <v>36.76355555555555</v>
      </c>
      <c r="EP158">
        <v>39.28455555555556</v>
      </c>
      <c r="EQ158">
        <v>37.14544444444444</v>
      </c>
      <c r="ER158">
        <v>0</v>
      </c>
      <c r="ES158">
        <v>0</v>
      </c>
      <c r="ET158">
        <v>0</v>
      </c>
      <c r="EU158">
        <v>1758838587.3</v>
      </c>
      <c r="EV158">
        <v>0</v>
      </c>
      <c r="EW158">
        <v>815.0440000000001</v>
      </c>
      <c r="EX158">
        <v>10.51538448185547</v>
      </c>
      <c r="EY158">
        <v>-38.0153849009226</v>
      </c>
      <c r="EZ158">
        <v>-19.828</v>
      </c>
      <c r="FA158">
        <v>15</v>
      </c>
      <c r="FB158">
        <v>0</v>
      </c>
      <c r="FC158" t="s">
        <v>424</v>
      </c>
      <c r="FD158">
        <v>1746989605.5</v>
      </c>
      <c r="FE158">
        <v>1746989593.5</v>
      </c>
      <c r="FF158">
        <v>0</v>
      </c>
      <c r="FG158">
        <v>-0.274</v>
      </c>
      <c r="FH158">
        <v>-0.002</v>
      </c>
      <c r="FI158">
        <v>2.549</v>
      </c>
      <c r="FJ158">
        <v>0.129</v>
      </c>
      <c r="FK158">
        <v>420</v>
      </c>
      <c r="FL158">
        <v>17</v>
      </c>
      <c r="FM158">
        <v>0.02</v>
      </c>
      <c r="FN158">
        <v>0.04</v>
      </c>
      <c r="FO158">
        <v>2.457538292682927</v>
      </c>
      <c r="FP158">
        <v>-0.07882327526132292</v>
      </c>
      <c r="FQ158">
        <v>0.03714099187653547</v>
      </c>
      <c r="FR158">
        <v>1</v>
      </c>
      <c r="FS158">
        <v>815.3323529411764</v>
      </c>
      <c r="FT158">
        <v>-5.611917373565819</v>
      </c>
      <c r="FU158">
        <v>6.844779916894819</v>
      </c>
      <c r="FV158">
        <v>0</v>
      </c>
      <c r="FW158">
        <v>0.2548971951219512</v>
      </c>
      <c r="FX158">
        <v>0.07208795121951271</v>
      </c>
      <c r="FY158">
        <v>0.008308128896857912</v>
      </c>
      <c r="FZ158">
        <v>1</v>
      </c>
      <c r="GA158">
        <v>2</v>
      </c>
      <c r="GB158">
        <v>3</v>
      </c>
      <c r="GC158" t="s">
        <v>435</v>
      </c>
      <c r="GD158">
        <v>3.10314</v>
      </c>
      <c r="GE158">
        <v>2.72756</v>
      </c>
      <c r="GF158">
        <v>0.088674</v>
      </c>
      <c r="GG158">
        <v>0.0881295</v>
      </c>
      <c r="GH158">
        <v>0.107296</v>
      </c>
      <c r="GI158">
        <v>0.107901</v>
      </c>
      <c r="GJ158">
        <v>23805.8</v>
      </c>
      <c r="GK158">
        <v>21612.9</v>
      </c>
      <c r="GL158">
        <v>26685.9</v>
      </c>
      <c r="GM158">
        <v>23923.1</v>
      </c>
      <c r="GN158">
        <v>38116.9</v>
      </c>
      <c r="GO158">
        <v>31530.5</v>
      </c>
      <c r="GP158">
        <v>46600.4</v>
      </c>
      <c r="GQ158">
        <v>37828.6</v>
      </c>
      <c r="GR158">
        <v>1.8698</v>
      </c>
      <c r="GS158">
        <v>1.87375</v>
      </c>
      <c r="GT158">
        <v>0.0812113</v>
      </c>
      <c r="GU158">
        <v>0</v>
      </c>
      <c r="GV158">
        <v>28.6767</v>
      </c>
      <c r="GW158">
        <v>999.9</v>
      </c>
      <c r="GX158">
        <v>51.2</v>
      </c>
      <c r="GY158">
        <v>31.1</v>
      </c>
      <c r="GZ158">
        <v>25.6489</v>
      </c>
      <c r="HA158">
        <v>61.3337</v>
      </c>
      <c r="HB158">
        <v>19.359</v>
      </c>
      <c r="HC158">
        <v>1</v>
      </c>
      <c r="HD158">
        <v>0.125965</v>
      </c>
      <c r="HE158">
        <v>-1.31335</v>
      </c>
      <c r="HF158">
        <v>20.2939</v>
      </c>
      <c r="HG158">
        <v>5.22133</v>
      </c>
      <c r="HH158">
        <v>11.98</v>
      </c>
      <c r="HI158">
        <v>4.9643</v>
      </c>
      <c r="HJ158">
        <v>3.27593</v>
      </c>
      <c r="HK158">
        <v>9999</v>
      </c>
      <c r="HL158">
        <v>9999</v>
      </c>
      <c r="HM158">
        <v>9999</v>
      </c>
      <c r="HN158">
        <v>8.6</v>
      </c>
      <c r="HO158">
        <v>1.86398</v>
      </c>
      <c r="HP158">
        <v>1.86005</v>
      </c>
      <c r="HQ158">
        <v>1.85837</v>
      </c>
      <c r="HR158">
        <v>1.85974</v>
      </c>
      <c r="HS158">
        <v>1.85989</v>
      </c>
      <c r="HT158">
        <v>1.85837</v>
      </c>
      <c r="HU158">
        <v>1.85745</v>
      </c>
      <c r="HV158">
        <v>1.85242</v>
      </c>
      <c r="HW158">
        <v>0</v>
      </c>
      <c r="HX158">
        <v>0</v>
      </c>
      <c r="HY158">
        <v>0</v>
      </c>
      <c r="HZ158">
        <v>0</v>
      </c>
      <c r="IA158" t="s">
        <v>426</v>
      </c>
      <c r="IB158" t="s">
        <v>427</v>
      </c>
      <c r="IC158" t="s">
        <v>428</v>
      </c>
      <c r="ID158" t="s">
        <v>428</v>
      </c>
      <c r="IE158" t="s">
        <v>428</v>
      </c>
      <c r="IF158" t="s">
        <v>428</v>
      </c>
      <c r="IG158">
        <v>0</v>
      </c>
      <c r="IH158">
        <v>100</v>
      </c>
      <c r="II158">
        <v>100</v>
      </c>
      <c r="IJ158">
        <v>-1.319</v>
      </c>
      <c r="IK158">
        <v>0.3209</v>
      </c>
      <c r="IL158">
        <v>-1.085747647868322</v>
      </c>
      <c r="IM158">
        <v>-0.001141660950335919</v>
      </c>
      <c r="IN158">
        <v>1.556549255047457E-06</v>
      </c>
      <c r="IO158">
        <v>-3.845636065895205E-10</v>
      </c>
      <c r="IP158">
        <v>0.01562767363184709</v>
      </c>
      <c r="IQ158">
        <v>0.001629169780553792</v>
      </c>
      <c r="IR158">
        <v>0.0005448488767950686</v>
      </c>
      <c r="IS158">
        <v>-2.599574200195059E-06</v>
      </c>
      <c r="IT158">
        <v>2</v>
      </c>
      <c r="IU158">
        <v>2011</v>
      </c>
      <c r="IV158">
        <v>1</v>
      </c>
      <c r="IW158">
        <v>26</v>
      </c>
      <c r="IX158">
        <v>197483.1</v>
      </c>
      <c r="IY158">
        <v>197483.3</v>
      </c>
      <c r="IZ158">
        <v>1.14624</v>
      </c>
      <c r="JA158">
        <v>2.62817</v>
      </c>
      <c r="JB158">
        <v>1.49658</v>
      </c>
      <c r="JC158">
        <v>2.35107</v>
      </c>
      <c r="JD158">
        <v>1.54907</v>
      </c>
      <c r="JE158">
        <v>2.48779</v>
      </c>
      <c r="JF158">
        <v>36.2224</v>
      </c>
      <c r="JG158">
        <v>24.2013</v>
      </c>
      <c r="JH158">
        <v>18</v>
      </c>
      <c r="JI158">
        <v>482.353</v>
      </c>
      <c r="JJ158">
        <v>499.73</v>
      </c>
      <c r="JK158">
        <v>30.6397</v>
      </c>
      <c r="JL158">
        <v>28.9022</v>
      </c>
      <c r="JM158">
        <v>30.0003</v>
      </c>
      <c r="JN158">
        <v>29.0673</v>
      </c>
      <c r="JO158">
        <v>29.0508</v>
      </c>
      <c r="JP158">
        <v>23.0445</v>
      </c>
      <c r="JQ158">
        <v>10.9353</v>
      </c>
      <c r="JR158">
        <v>100</v>
      </c>
      <c r="JS158">
        <v>30.638</v>
      </c>
      <c r="JT158">
        <v>420</v>
      </c>
      <c r="JU158">
        <v>23.5128</v>
      </c>
      <c r="JV158">
        <v>101.887</v>
      </c>
      <c r="JW158">
        <v>91.2474</v>
      </c>
    </row>
    <row r="159" spans="1:283">
      <c r="A159">
        <v>141</v>
      </c>
      <c r="B159">
        <v>1758838594</v>
      </c>
      <c r="C159">
        <v>1760.400000095367</v>
      </c>
      <c r="D159" t="s">
        <v>714</v>
      </c>
      <c r="E159" t="s">
        <v>715</v>
      </c>
      <c r="F159">
        <v>5</v>
      </c>
      <c r="G159" t="s">
        <v>675</v>
      </c>
      <c r="H159">
        <v>1758838591</v>
      </c>
      <c r="I159">
        <f>(J159)/1000</f>
        <v>0</v>
      </c>
      <c r="J159">
        <f>1000*DJ159*AH159*(DF159-DG159)/(100*CY159*(1000-AH159*DF159))</f>
        <v>0</v>
      </c>
      <c r="K159">
        <f>DJ159*AH159*(DE159-DD159*(1000-AH159*DG159)/(1000-AH159*DF159))/(100*CY159)</f>
        <v>0</v>
      </c>
      <c r="L159">
        <f>DD159 - IF(AH159&gt;1, K159*CY159*100.0/(AJ159), 0)</f>
        <v>0</v>
      </c>
      <c r="M159">
        <f>((S159-I159/2)*L159-K159)/(S159+I159/2)</f>
        <v>0</v>
      </c>
      <c r="N159">
        <f>M159*(DK159+DL159)/1000.0</f>
        <v>0</v>
      </c>
      <c r="O159">
        <f>(DD159 - IF(AH159&gt;1, K159*CY159*100.0/(AJ159), 0))*(DK159+DL159)/1000.0</f>
        <v>0</v>
      </c>
      <c r="P159">
        <f>2.0/((1/R159-1/Q159)+SIGN(R159)*SQRT((1/R159-1/Q159)*(1/R159-1/Q159) + 4*CZ159/((CZ159+1)*(CZ159+1))*(2*1/R159*1/Q159-1/Q159*1/Q159)))</f>
        <v>0</v>
      </c>
      <c r="Q159">
        <f>IF(LEFT(DA159,1)&lt;&gt;"0",IF(LEFT(DA159,1)="1",3.0,DB159),$D$5+$E$5*(DR159*DK159/($K$5*1000))+$F$5*(DR159*DK159/($K$5*1000))*MAX(MIN(CY159,$J$5),$I$5)*MAX(MIN(CY159,$J$5),$I$5)+$G$5*MAX(MIN(CY159,$J$5),$I$5)*(DR159*DK159/($K$5*1000))+$H$5*(DR159*DK159/($K$5*1000))*(DR159*DK159/($K$5*1000)))</f>
        <v>0</v>
      </c>
      <c r="R159">
        <f>I159*(1000-(1000*0.61365*exp(17.502*V159/(240.97+V159))/(DK159+DL159)+DF159)/2)/(1000*0.61365*exp(17.502*V159/(240.97+V159))/(DK159+DL159)-DF159)</f>
        <v>0</v>
      </c>
      <c r="S159">
        <f>1/((CZ159+1)/(P159/1.6)+1/(Q159/1.37)) + CZ159/((CZ159+1)/(P159/1.6) + CZ159/(Q159/1.37))</f>
        <v>0</v>
      </c>
      <c r="T159">
        <f>(CU159*CX159)</f>
        <v>0</v>
      </c>
      <c r="U159">
        <f>(DM159+(T159+2*0.95*5.67E-8*(((DM159+$B$9)+273)^4-(DM159+273)^4)-44100*I159)/(1.84*29.3*Q159+8*0.95*5.67E-8*(DM159+273)^3))</f>
        <v>0</v>
      </c>
      <c r="V159">
        <f>($C$9*DN159+$D$9*DO159+$E$9*U159)</f>
        <v>0</v>
      </c>
      <c r="W159">
        <f>0.61365*exp(17.502*V159/(240.97+V159))</f>
        <v>0</v>
      </c>
      <c r="X159">
        <f>(Y159/Z159*100)</f>
        <v>0</v>
      </c>
      <c r="Y159">
        <f>DF159*(DK159+DL159)/1000</f>
        <v>0</v>
      </c>
      <c r="Z159">
        <f>0.61365*exp(17.502*DM159/(240.97+DM159))</f>
        <v>0</v>
      </c>
      <c r="AA159">
        <f>(W159-DF159*(DK159+DL159)/1000)</f>
        <v>0</v>
      </c>
      <c r="AB159">
        <f>(-I159*44100)</f>
        <v>0</v>
      </c>
      <c r="AC159">
        <f>2*29.3*Q159*0.92*(DM159-V159)</f>
        <v>0</v>
      </c>
      <c r="AD159">
        <f>2*0.95*5.67E-8*(((DM159+$B$9)+273)^4-(V159+273)^4)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IF(AF159*$H$15&gt;=AJ159,1.0,(AJ159/(AJ159-AF159*$H$15)))</f>
        <v>0</v>
      </c>
      <c r="AI159">
        <f>(AH159-1)*100</f>
        <v>0</v>
      </c>
      <c r="AJ159">
        <f>MAX(0,($B$15+$C$15*DR159)/(1+$D$15*DR159)*DK159/(DM159+273)*$E$15)</f>
        <v>0</v>
      </c>
      <c r="AK159" t="s">
        <v>422</v>
      </c>
      <c r="AL159" t="s">
        <v>422</v>
      </c>
      <c r="AM159">
        <v>0</v>
      </c>
      <c r="AN159">
        <v>0</v>
      </c>
      <c r="AO159">
        <f>1-AM159/AN159</f>
        <v>0</v>
      </c>
      <c r="AP159">
        <v>0</v>
      </c>
      <c r="AQ159" t="s">
        <v>422</v>
      </c>
      <c r="AR159" t="s">
        <v>422</v>
      </c>
      <c r="AS159">
        <v>0</v>
      </c>
      <c r="AT159">
        <v>0</v>
      </c>
      <c r="AU159">
        <f>1-AS159/AT159</f>
        <v>0</v>
      </c>
      <c r="AV159">
        <v>0.5</v>
      </c>
      <c r="AW159">
        <f>CV159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422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CU159">
        <f>$B$13*DS159+$C$13*DT159+$F$13*EE159*(1-EH159)</f>
        <v>0</v>
      </c>
      <c r="CV159">
        <f>CU159*CW159</f>
        <v>0</v>
      </c>
      <c r="CW159">
        <f>($B$13*$D$11+$C$13*$D$11+$F$13*((ER159+EJ159)/MAX(ER159+EJ159+ES159, 0.1)*$I$11+ES159/MAX(ER159+EJ159+ES159, 0.1)*$J$11))/($B$13+$C$13+$F$13)</f>
        <v>0</v>
      </c>
      <c r="CX159">
        <f>($B$13*$K$11+$C$13*$K$11+$F$13*((ER159+EJ159)/MAX(ER159+EJ159+ES159, 0.1)*$P$11+ES159/MAX(ER159+EJ159+ES159, 0.1)*$Q$11))/($B$13+$C$13+$F$13)</f>
        <v>0</v>
      </c>
      <c r="CY159">
        <v>5</v>
      </c>
      <c r="CZ159">
        <v>0.5</v>
      </c>
      <c r="DA159" t="s">
        <v>423</v>
      </c>
      <c r="DB159">
        <v>2</v>
      </c>
      <c r="DC159">
        <v>1758838591</v>
      </c>
      <c r="DD159">
        <v>422.4444444444444</v>
      </c>
      <c r="DE159">
        <v>419.998</v>
      </c>
      <c r="DF159">
        <v>23.81561111111111</v>
      </c>
      <c r="DG159">
        <v>23.54711111111111</v>
      </c>
      <c r="DH159">
        <v>423.7637777777778</v>
      </c>
      <c r="DI159">
        <v>23.49466666666666</v>
      </c>
      <c r="DJ159">
        <v>500.0561111111111</v>
      </c>
      <c r="DK159">
        <v>90.57561111111112</v>
      </c>
      <c r="DL159">
        <v>0.06944815555555556</v>
      </c>
      <c r="DM159">
        <v>30.19602222222222</v>
      </c>
      <c r="DN159">
        <v>29.99262222222222</v>
      </c>
      <c r="DO159">
        <v>999.9000000000001</v>
      </c>
      <c r="DP159">
        <v>0</v>
      </c>
      <c r="DQ159">
        <v>0</v>
      </c>
      <c r="DR159">
        <v>10008.17777777778</v>
      </c>
      <c r="DS159">
        <v>0</v>
      </c>
      <c r="DT159">
        <v>3.587695555555555</v>
      </c>
      <c r="DU159">
        <v>2.446285555555556</v>
      </c>
      <c r="DV159">
        <v>432.7505555555556</v>
      </c>
      <c r="DW159">
        <v>430.1263333333333</v>
      </c>
      <c r="DX159">
        <v>0.2684971111111111</v>
      </c>
      <c r="DY159">
        <v>419.998</v>
      </c>
      <c r="DZ159">
        <v>23.54711111111111</v>
      </c>
      <c r="EA159">
        <v>2.157114444444444</v>
      </c>
      <c r="EB159">
        <v>2.132794444444444</v>
      </c>
      <c r="EC159">
        <v>18.6473</v>
      </c>
      <c r="ED159">
        <v>18.46623333333334</v>
      </c>
      <c r="EE159">
        <v>0.00500078</v>
      </c>
      <c r="EF159">
        <v>0</v>
      </c>
      <c r="EG159">
        <v>0</v>
      </c>
      <c r="EH159">
        <v>0</v>
      </c>
      <c r="EI159">
        <v>812.5</v>
      </c>
      <c r="EJ159">
        <v>0.00500078</v>
      </c>
      <c r="EK159">
        <v>-20.72222222222222</v>
      </c>
      <c r="EL159">
        <v>-0.5777777777777778</v>
      </c>
      <c r="EM159">
        <v>35.104</v>
      </c>
      <c r="EN159">
        <v>39.20122222222223</v>
      </c>
      <c r="EO159">
        <v>36.79833333333333</v>
      </c>
      <c r="EP159">
        <v>39.35400000000001</v>
      </c>
      <c r="EQ159">
        <v>37.07599999999999</v>
      </c>
      <c r="ER159">
        <v>0</v>
      </c>
      <c r="ES159">
        <v>0</v>
      </c>
      <c r="ET159">
        <v>0</v>
      </c>
      <c r="EU159">
        <v>1758838589.7</v>
      </c>
      <c r="EV159">
        <v>0</v>
      </c>
      <c r="EW159">
        <v>814.864</v>
      </c>
      <c r="EX159">
        <v>13.48461528619025</v>
      </c>
      <c r="EY159">
        <v>-19.10000012165461</v>
      </c>
      <c r="EZ159">
        <v>-20.748</v>
      </c>
      <c r="FA159">
        <v>15</v>
      </c>
      <c r="FB159">
        <v>0</v>
      </c>
      <c r="FC159" t="s">
        <v>424</v>
      </c>
      <c r="FD159">
        <v>1746989605.5</v>
      </c>
      <c r="FE159">
        <v>1746989593.5</v>
      </c>
      <c r="FF159">
        <v>0</v>
      </c>
      <c r="FG159">
        <v>-0.274</v>
      </c>
      <c r="FH159">
        <v>-0.002</v>
      </c>
      <c r="FI159">
        <v>2.549</v>
      </c>
      <c r="FJ159">
        <v>0.129</v>
      </c>
      <c r="FK159">
        <v>420</v>
      </c>
      <c r="FL159">
        <v>17</v>
      </c>
      <c r="FM159">
        <v>0.02</v>
      </c>
      <c r="FN159">
        <v>0.04</v>
      </c>
      <c r="FO159">
        <v>2.45034325</v>
      </c>
      <c r="FP159">
        <v>-0.01692416510319463</v>
      </c>
      <c r="FQ159">
        <v>0.03396367209147887</v>
      </c>
      <c r="FR159">
        <v>1</v>
      </c>
      <c r="FS159">
        <v>815.1794117647058</v>
      </c>
      <c r="FT159">
        <v>-1.566080916060062</v>
      </c>
      <c r="FU159">
        <v>6.656477579893611</v>
      </c>
      <c r="FV159">
        <v>0</v>
      </c>
      <c r="FW159">
        <v>0.25640795</v>
      </c>
      <c r="FX159">
        <v>0.08108051031894913</v>
      </c>
      <c r="FY159">
        <v>0.008726474239204514</v>
      </c>
      <c r="FZ159">
        <v>1</v>
      </c>
      <c r="GA159">
        <v>2</v>
      </c>
      <c r="GB159">
        <v>3</v>
      </c>
      <c r="GC159" t="s">
        <v>435</v>
      </c>
      <c r="GD159">
        <v>3.10283</v>
      </c>
      <c r="GE159">
        <v>2.7278</v>
      </c>
      <c r="GF159">
        <v>0.0886781</v>
      </c>
      <c r="GG159">
        <v>0.08812689999999999</v>
      </c>
      <c r="GH159">
        <v>0.107283</v>
      </c>
      <c r="GI159">
        <v>0.107897</v>
      </c>
      <c r="GJ159">
        <v>23805.8</v>
      </c>
      <c r="GK159">
        <v>21612.9</v>
      </c>
      <c r="GL159">
        <v>26685.9</v>
      </c>
      <c r="GM159">
        <v>23923.1</v>
      </c>
      <c r="GN159">
        <v>38117.4</v>
      </c>
      <c r="GO159">
        <v>31530.7</v>
      </c>
      <c r="GP159">
        <v>46600.3</v>
      </c>
      <c r="GQ159">
        <v>37828.7</v>
      </c>
      <c r="GR159">
        <v>1.86928</v>
      </c>
      <c r="GS159">
        <v>1.8741</v>
      </c>
      <c r="GT159">
        <v>0.0800565</v>
      </c>
      <c r="GU159">
        <v>0</v>
      </c>
      <c r="GV159">
        <v>28.6779</v>
      </c>
      <c r="GW159">
        <v>999.9</v>
      </c>
      <c r="GX159">
        <v>51.2</v>
      </c>
      <c r="GY159">
        <v>31.1</v>
      </c>
      <c r="GZ159">
        <v>25.6464</v>
      </c>
      <c r="HA159">
        <v>61.2537</v>
      </c>
      <c r="HB159">
        <v>19.4191</v>
      </c>
      <c r="HC159">
        <v>1</v>
      </c>
      <c r="HD159">
        <v>0.126034</v>
      </c>
      <c r="HE159">
        <v>-1.3061</v>
      </c>
      <c r="HF159">
        <v>20.2939</v>
      </c>
      <c r="HG159">
        <v>5.22118</v>
      </c>
      <c r="HH159">
        <v>11.98</v>
      </c>
      <c r="HI159">
        <v>4.9642</v>
      </c>
      <c r="HJ159">
        <v>3.27595</v>
      </c>
      <c r="HK159">
        <v>9999</v>
      </c>
      <c r="HL159">
        <v>9999</v>
      </c>
      <c r="HM159">
        <v>9999</v>
      </c>
      <c r="HN159">
        <v>8.6</v>
      </c>
      <c r="HO159">
        <v>1.86397</v>
      </c>
      <c r="HP159">
        <v>1.86005</v>
      </c>
      <c r="HQ159">
        <v>1.85837</v>
      </c>
      <c r="HR159">
        <v>1.85974</v>
      </c>
      <c r="HS159">
        <v>1.85989</v>
      </c>
      <c r="HT159">
        <v>1.85837</v>
      </c>
      <c r="HU159">
        <v>1.85745</v>
      </c>
      <c r="HV159">
        <v>1.85241</v>
      </c>
      <c r="HW159">
        <v>0</v>
      </c>
      <c r="HX159">
        <v>0</v>
      </c>
      <c r="HY159">
        <v>0</v>
      </c>
      <c r="HZ159">
        <v>0</v>
      </c>
      <c r="IA159" t="s">
        <v>426</v>
      </c>
      <c r="IB159" t="s">
        <v>427</v>
      </c>
      <c r="IC159" t="s">
        <v>428</v>
      </c>
      <c r="ID159" t="s">
        <v>428</v>
      </c>
      <c r="IE159" t="s">
        <v>428</v>
      </c>
      <c r="IF159" t="s">
        <v>428</v>
      </c>
      <c r="IG159">
        <v>0</v>
      </c>
      <c r="IH159">
        <v>100</v>
      </c>
      <c r="II159">
        <v>100</v>
      </c>
      <c r="IJ159">
        <v>-1.319</v>
      </c>
      <c r="IK159">
        <v>0.3208</v>
      </c>
      <c r="IL159">
        <v>-1.085747647868322</v>
      </c>
      <c r="IM159">
        <v>-0.001141660950335919</v>
      </c>
      <c r="IN159">
        <v>1.556549255047457E-06</v>
      </c>
      <c r="IO159">
        <v>-3.845636065895205E-10</v>
      </c>
      <c r="IP159">
        <v>0.01562767363184709</v>
      </c>
      <c r="IQ159">
        <v>0.001629169780553792</v>
      </c>
      <c r="IR159">
        <v>0.0005448488767950686</v>
      </c>
      <c r="IS159">
        <v>-2.599574200195059E-06</v>
      </c>
      <c r="IT159">
        <v>2</v>
      </c>
      <c r="IU159">
        <v>2011</v>
      </c>
      <c r="IV159">
        <v>1</v>
      </c>
      <c r="IW159">
        <v>26</v>
      </c>
      <c r="IX159">
        <v>197483.1</v>
      </c>
      <c r="IY159">
        <v>197483.3</v>
      </c>
      <c r="IZ159">
        <v>1.14624</v>
      </c>
      <c r="JA159">
        <v>2.63184</v>
      </c>
      <c r="JB159">
        <v>1.49658</v>
      </c>
      <c r="JC159">
        <v>2.35107</v>
      </c>
      <c r="JD159">
        <v>1.54907</v>
      </c>
      <c r="JE159">
        <v>2.49878</v>
      </c>
      <c r="JF159">
        <v>36.2224</v>
      </c>
      <c r="JG159">
        <v>24.2013</v>
      </c>
      <c r="JH159">
        <v>18</v>
      </c>
      <c r="JI159">
        <v>482.056</v>
      </c>
      <c r="JJ159">
        <v>499.974</v>
      </c>
      <c r="JK159">
        <v>30.6414</v>
      </c>
      <c r="JL159">
        <v>28.9028</v>
      </c>
      <c r="JM159">
        <v>30.0002</v>
      </c>
      <c r="JN159">
        <v>29.0685</v>
      </c>
      <c r="JO159">
        <v>29.052</v>
      </c>
      <c r="JP159">
        <v>23.047</v>
      </c>
      <c r="JQ159">
        <v>10.9353</v>
      </c>
      <c r="JR159">
        <v>100</v>
      </c>
      <c r="JS159">
        <v>30.6421</v>
      </c>
      <c r="JT159">
        <v>420</v>
      </c>
      <c r="JU159">
        <v>23.5137</v>
      </c>
      <c r="JV159">
        <v>101.887</v>
      </c>
      <c r="JW159">
        <v>91.24760000000001</v>
      </c>
    </row>
    <row r="160" spans="1:283">
      <c r="A160">
        <v>142</v>
      </c>
      <c r="B160">
        <v>1758838596</v>
      </c>
      <c r="C160">
        <v>1762.400000095367</v>
      </c>
      <c r="D160" t="s">
        <v>716</v>
      </c>
      <c r="E160" t="s">
        <v>717</v>
      </c>
      <c r="F160">
        <v>5</v>
      </c>
      <c r="G160" t="s">
        <v>675</v>
      </c>
      <c r="H160">
        <v>1758838593</v>
      </c>
      <c r="I160">
        <f>(J160)/1000</f>
        <v>0</v>
      </c>
      <c r="J160">
        <f>1000*DJ160*AH160*(DF160-DG160)/(100*CY160*(1000-AH160*DF160))</f>
        <v>0</v>
      </c>
      <c r="K160">
        <f>DJ160*AH160*(DE160-DD160*(1000-AH160*DG160)/(1000-AH160*DF160))/(100*CY160)</f>
        <v>0</v>
      </c>
      <c r="L160">
        <f>DD160 - IF(AH160&gt;1, K160*CY160*100.0/(AJ160), 0)</f>
        <v>0</v>
      </c>
      <c r="M160">
        <f>((S160-I160/2)*L160-K160)/(S160+I160/2)</f>
        <v>0</v>
      </c>
      <c r="N160">
        <f>M160*(DK160+DL160)/1000.0</f>
        <v>0</v>
      </c>
      <c r="O160">
        <f>(DD160 - IF(AH160&gt;1, K160*CY160*100.0/(AJ160), 0))*(DK160+DL160)/1000.0</f>
        <v>0</v>
      </c>
      <c r="P160">
        <f>2.0/((1/R160-1/Q160)+SIGN(R160)*SQRT((1/R160-1/Q160)*(1/R160-1/Q160) + 4*CZ160/((CZ160+1)*(CZ160+1))*(2*1/R160*1/Q160-1/Q160*1/Q160)))</f>
        <v>0</v>
      </c>
      <c r="Q160">
        <f>IF(LEFT(DA160,1)&lt;&gt;"0",IF(LEFT(DA160,1)="1",3.0,DB160),$D$5+$E$5*(DR160*DK160/($K$5*1000))+$F$5*(DR160*DK160/($K$5*1000))*MAX(MIN(CY160,$J$5),$I$5)*MAX(MIN(CY160,$J$5),$I$5)+$G$5*MAX(MIN(CY160,$J$5),$I$5)*(DR160*DK160/($K$5*1000))+$H$5*(DR160*DK160/($K$5*1000))*(DR160*DK160/($K$5*1000)))</f>
        <v>0</v>
      </c>
      <c r="R160">
        <f>I160*(1000-(1000*0.61365*exp(17.502*V160/(240.97+V160))/(DK160+DL160)+DF160)/2)/(1000*0.61365*exp(17.502*V160/(240.97+V160))/(DK160+DL160)-DF160)</f>
        <v>0</v>
      </c>
      <c r="S160">
        <f>1/((CZ160+1)/(P160/1.6)+1/(Q160/1.37)) + CZ160/((CZ160+1)/(P160/1.6) + CZ160/(Q160/1.37))</f>
        <v>0</v>
      </c>
      <c r="T160">
        <f>(CU160*CX160)</f>
        <v>0</v>
      </c>
      <c r="U160">
        <f>(DM160+(T160+2*0.95*5.67E-8*(((DM160+$B$9)+273)^4-(DM160+273)^4)-44100*I160)/(1.84*29.3*Q160+8*0.95*5.67E-8*(DM160+273)^3))</f>
        <v>0</v>
      </c>
      <c r="V160">
        <f>($C$9*DN160+$D$9*DO160+$E$9*U160)</f>
        <v>0</v>
      </c>
      <c r="W160">
        <f>0.61365*exp(17.502*V160/(240.97+V160))</f>
        <v>0</v>
      </c>
      <c r="X160">
        <f>(Y160/Z160*100)</f>
        <v>0</v>
      </c>
      <c r="Y160">
        <f>DF160*(DK160+DL160)/1000</f>
        <v>0</v>
      </c>
      <c r="Z160">
        <f>0.61365*exp(17.502*DM160/(240.97+DM160))</f>
        <v>0</v>
      </c>
      <c r="AA160">
        <f>(W160-DF160*(DK160+DL160)/1000)</f>
        <v>0</v>
      </c>
      <c r="AB160">
        <f>(-I160*44100)</f>
        <v>0</v>
      </c>
      <c r="AC160">
        <f>2*29.3*Q160*0.92*(DM160-V160)</f>
        <v>0</v>
      </c>
      <c r="AD160">
        <f>2*0.95*5.67E-8*(((DM160+$B$9)+273)^4-(V160+273)^4)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IF(AF160*$H$15&gt;=AJ160,1.0,(AJ160/(AJ160-AF160*$H$15)))</f>
        <v>0</v>
      </c>
      <c r="AI160">
        <f>(AH160-1)*100</f>
        <v>0</v>
      </c>
      <c r="AJ160">
        <f>MAX(0,($B$15+$C$15*DR160)/(1+$D$15*DR160)*DK160/(DM160+273)*$E$15)</f>
        <v>0</v>
      </c>
      <c r="AK160" t="s">
        <v>422</v>
      </c>
      <c r="AL160" t="s">
        <v>422</v>
      </c>
      <c r="AM160">
        <v>0</v>
      </c>
      <c r="AN160">
        <v>0</v>
      </c>
      <c r="AO160">
        <f>1-AM160/AN160</f>
        <v>0</v>
      </c>
      <c r="AP160">
        <v>0</v>
      </c>
      <c r="AQ160" t="s">
        <v>422</v>
      </c>
      <c r="AR160" t="s">
        <v>422</v>
      </c>
      <c r="AS160">
        <v>0</v>
      </c>
      <c r="AT160">
        <v>0</v>
      </c>
      <c r="AU160">
        <f>1-AS160/AT160</f>
        <v>0</v>
      </c>
      <c r="AV160">
        <v>0.5</v>
      </c>
      <c r="AW160">
        <f>CV160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422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CU160">
        <f>$B$13*DS160+$C$13*DT160+$F$13*EE160*(1-EH160)</f>
        <v>0</v>
      </c>
      <c r="CV160">
        <f>CU160*CW160</f>
        <v>0</v>
      </c>
      <c r="CW160">
        <f>($B$13*$D$11+$C$13*$D$11+$F$13*((ER160+EJ160)/MAX(ER160+EJ160+ES160, 0.1)*$I$11+ES160/MAX(ER160+EJ160+ES160, 0.1)*$J$11))/($B$13+$C$13+$F$13)</f>
        <v>0</v>
      </c>
      <c r="CX160">
        <f>($B$13*$K$11+$C$13*$K$11+$F$13*((ER160+EJ160)/MAX(ER160+EJ160+ES160, 0.1)*$P$11+ES160/MAX(ER160+EJ160+ES160, 0.1)*$Q$11))/($B$13+$C$13+$F$13)</f>
        <v>0</v>
      </c>
      <c r="CY160">
        <v>5</v>
      </c>
      <c r="CZ160">
        <v>0.5</v>
      </c>
      <c r="DA160" t="s">
        <v>423</v>
      </c>
      <c r="DB160">
        <v>2</v>
      </c>
      <c r="DC160">
        <v>1758838593</v>
      </c>
      <c r="DD160">
        <v>422.4416666666667</v>
      </c>
      <c r="DE160">
        <v>419.9862222222222</v>
      </c>
      <c r="DF160">
        <v>23.81048888888889</v>
      </c>
      <c r="DG160">
        <v>23.54415555555556</v>
      </c>
      <c r="DH160">
        <v>423.7608888888889</v>
      </c>
      <c r="DI160">
        <v>23.48966666666667</v>
      </c>
      <c r="DJ160">
        <v>500.0260000000001</v>
      </c>
      <c r="DK160">
        <v>90.57684444444445</v>
      </c>
      <c r="DL160">
        <v>0.06963105555555554</v>
      </c>
      <c r="DM160">
        <v>30.19822222222222</v>
      </c>
      <c r="DN160">
        <v>29.99120000000001</v>
      </c>
      <c r="DO160">
        <v>999.9000000000001</v>
      </c>
      <c r="DP160">
        <v>0</v>
      </c>
      <c r="DQ160">
        <v>0</v>
      </c>
      <c r="DR160">
        <v>9991.66</v>
      </c>
      <c r="DS160">
        <v>0</v>
      </c>
      <c r="DT160">
        <v>3.592755555555556</v>
      </c>
      <c r="DU160">
        <v>2.45523</v>
      </c>
      <c r="DV160">
        <v>432.7454444444444</v>
      </c>
      <c r="DW160">
        <v>430.113</v>
      </c>
      <c r="DX160">
        <v>0.2663196666666666</v>
      </c>
      <c r="DY160">
        <v>419.9862222222222</v>
      </c>
      <c r="DZ160">
        <v>23.54415555555556</v>
      </c>
      <c r="EA160">
        <v>2.156678888888889</v>
      </c>
      <c r="EB160">
        <v>2.132556666666667</v>
      </c>
      <c r="EC160">
        <v>18.64407777777778</v>
      </c>
      <c r="ED160">
        <v>18.46445555555555</v>
      </c>
      <c r="EE160">
        <v>0.00500078</v>
      </c>
      <c r="EF160">
        <v>0</v>
      </c>
      <c r="EG160">
        <v>0</v>
      </c>
      <c r="EH160">
        <v>0</v>
      </c>
      <c r="EI160">
        <v>815.2666666666667</v>
      </c>
      <c r="EJ160">
        <v>0.00500078</v>
      </c>
      <c r="EK160">
        <v>-23.67777777777778</v>
      </c>
      <c r="EL160">
        <v>-0.911111111111111</v>
      </c>
      <c r="EM160">
        <v>35.10411111111111</v>
      </c>
      <c r="EN160">
        <v>39.25688888888889</v>
      </c>
      <c r="EO160">
        <v>36.84711111111111</v>
      </c>
      <c r="EP160">
        <v>39.41655555555556</v>
      </c>
      <c r="EQ160">
        <v>36.91622222222222</v>
      </c>
      <c r="ER160">
        <v>0</v>
      </c>
      <c r="ES160">
        <v>0</v>
      </c>
      <c r="ET160">
        <v>0</v>
      </c>
      <c r="EU160">
        <v>1758838591.5</v>
      </c>
      <c r="EV160">
        <v>0</v>
      </c>
      <c r="EW160">
        <v>815.3692307692307</v>
      </c>
      <c r="EX160">
        <v>2.940170896861226</v>
      </c>
      <c r="EY160">
        <v>-9.251282164170842</v>
      </c>
      <c r="EZ160">
        <v>-20.57692307692308</v>
      </c>
      <c r="FA160">
        <v>15</v>
      </c>
      <c r="FB160">
        <v>0</v>
      </c>
      <c r="FC160" t="s">
        <v>424</v>
      </c>
      <c r="FD160">
        <v>1746989605.5</v>
      </c>
      <c r="FE160">
        <v>1746989593.5</v>
      </c>
      <c r="FF160">
        <v>0</v>
      </c>
      <c r="FG160">
        <v>-0.274</v>
      </c>
      <c r="FH160">
        <v>-0.002</v>
      </c>
      <c r="FI160">
        <v>2.549</v>
      </c>
      <c r="FJ160">
        <v>0.129</v>
      </c>
      <c r="FK160">
        <v>420</v>
      </c>
      <c r="FL160">
        <v>17</v>
      </c>
      <c r="FM160">
        <v>0.02</v>
      </c>
      <c r="FN160">
        <v>0.04</v>
      </c>
      <c r="FO160">
        <v>2.451998536585366</v>
      </c>
      <c r="FP160">
        <v>0.09968843205575269</v>
      </c>
      <c r="FQ160">
        <v>0.03652906203926093</v>
      </c>
      <c r="FR160">
        <v>1</v>
      </c>
      <c r="FS160">
        <v>814.3441176470587</v>
      </c>
      <c r="FT160">
        <v>18.39724984428225</v>
      </c>
      <c r="FU160">
        <v>6.172338253496073</v>
      </c>
      <c r="FV160">
        <v>0</v>
      </c>
      <c r="FW160">
        <v>0.258147512195122</v>
      </c>
      <c r="FX160">
        <v>0.07577460627177686</v>
      </c>
      <c r="FY160">
        <v>0.008564484308431155</v>
      </c>
      <c r="FZ160">
        <v>1</v>
      </c>
      <c r="GA160">
        <v>2</v>
      </c>
      <c r="GB160">
        <v>3</v>
      </c>
      <c r="GC160" t="s">
        <v>435</v>
      </c>
      <c r="GD160">
        <v>3.10304</v>
      </c>
      <c r="GE160">
        <v>2.72778</v>
      </c>
      <c r="GF160">
        <v>0.08868239999999999</v>
      </c>
      <c r="GG160">
        <v>0.088114</v>
      </c>
      <c r="GH160">
        <v>0.107274</v>
      </c>
      <c r="GI160">
        <v>0.107895</v>
      </c>
      <c r="GJ160">
        <v>23805.6</v>
      </c>
      <c r="GK160">
        <v>21613.2</v>
      </c>
      <c r="GL160">
        <v>26685.9</v>
      </c>
      <c r="GM160">
        <v>23923.1</v>
      </c>
      <c r="GN160">
        <v>38117.8</v>
      </c>
      <c r="GO160">
        <v>31530.7</v>
      </c>
      <c r="GP160">
        <v>46600.3</v>
      </c>
      <c r="GQ160">
        <v>37828.6</v>
      </c>
      <c r="GR160">
        <v>1.86955</v>
      </c>
      <c r="GS160">
        <v>1.87385</v>
      </c>
      <c r="GT160">
        <v>0.0805408</v>
      </c>
      <c r="GU160">
        <v>0</v>
      </c>
      <c r="GV160">
        <v>28.6785</v>
      </c>
      <c r="GW160">
        <v>999.9</v>
      </c>
      <c r="GX160">
        <v>51.2</v>
      </c>
      <c r="GY160">
        <v>31.1</v>
      </c>
      <c r="GZ160">
        <v>25.6469</v>
      </c>
      <c r="HA160">
        <v>61.2337</v>
      </c>
      <c r="HB160">
        <v>19.3349</v>
      </c>
      <c r="HC160">
        <v>1</v>
      </c>
      <c r="HD160">
        <v>0.126123</v>
      </c>
      <c r="HE160">
        <v>-1.30653</v>
      </c>
      <c r="HF160">
        <v>20.2939</v>
      </c>
      <c r="HG160">
        <v>5.22103</v>
      </c>
      <c r="HH160">
        <v>11.98</v>
      </c>
      <c r="HI160">
        <v>4.96395</v>
      </c>
      <c r="HJ160">
        <v>3.27595</v>
      </c>
      <c r="HK160">
        <v>9999</v>
      </c>
      <c r="HL160">
        <v>9999</v>
      </c>
      <c r="HM160">
        <v>9999</v>
      </c>
      <c r="HN160">
        <v>8.6</v>
      </c>
      <c r="HO160">
        <v>1.86397</v>
      </c>
      <c r="HP160">
        <v>1.86006</v>
      </c>
      <c r="HQ160">
        <v>1.85837</v>
      </c>
      <c r="HR160">
        <v>1.85974</v>
      </c>
      <c r="HS160">
        <v>1.85989</v>
      </c>
      <c r="HT160">
        <v>1.85837</v>
      </c>
      <c r="HU160">
        <v>1.85745</v>
      </c>
      <c r="HV160">
        <v>1.8524</v>
      </c>
      <c r="HW160">
        <v>0</v>
      </c>
      <c r="HX160">
        <v>0</v>
      </c>
      <c r="HY160">
        <v>0</v>
      </c>
      <c r="HZ160">
        <v>0</v>
      </c>
      <c r="IA160" t="s">
        <v>426</v>
      </c>
      <c r="IB160" t="s">
        <v>427</v>
      </c>
      <c r="IC160" t="s">
        <v>428</v>
      </c>
      <c r="ID160" t="s">
        <v>428</v>
      </c>
      <c r="IE160" t="s">
        <v>428</v>
      </c>
      <c r="IF160" t="s">
        <v>428</v>
      </c>
      <c r="IG160">
        <v>0</v>
      </c>
      <c r="IH160">
        <v>100</v>
      </c>
      <c r="II160">
        <v>100</v>
      </c>
      <c r="IJ160">
        <v>-1.319</v>
      </c>
      <c r="IK160">
        <v>0.3207</v>
      </c>
      <c r="IL160">
        <v>-1.085747647868322</v>
      </c>
      <c r="IM160">
        <v>-0.001141660950335919</v>
      </c>
      <c r="IN160">
        <v>1.556549255047457E-06</v>
      </c>
      <c r="IO160">
        <v>-3.845636065895205E-10</v>
      </c>
      <c r="IP160">
        <v>0.01562767363184709</v>
      </c>
      <c r="IQ160">
        <v>0.001629169780553792</v>
      </c>
      <c r="IR160">
        <v>0.0005448488767950686</v>
      </c>
      <c r="IS160">
        <v>-2.599574200195059E-06</v>
      </c>
      <c r="IT160">
        <v>2</v>
      </c>
      <c r="IU160">
        <v>2011</v>
      </c>
      <c r="IV160">
        <v>1</v>
      </c>
      <c r="IW160">
        <v>26</v>
      </c>
      <c r="IX160">
        <v>197483.2</v>
      </c>
      <c r="IY160">
        <v>197483.4</v>
      </c>
      <c r="IZ160">
        <v>1.14624</v>
      </c>
      <c r="JA160">
        <v>2.63916</v>
      </c>
      <c r="JB160">
        <v>1.49658</v>
      </c>
      <c r="JC160">
        <v>2.35107</v>
      </c>
      <c r="JD160">
        <v>1.54907</v>
      </c>
      <c r="JE160">
        <v>2.45361</v>
      </c>
      <c r="JF160">
        <v>36.2224</v>
      </c>
      <c r="JG160">
        <v>24.2013</v>
      </c>
      <c r="JH160">
        <v>18</v>
      </c>
      <c r="JI160">
        <v>482.225</v>
      </c>
      <c r="JJ160">
        <v>499.814</v>
      </c>
      <c r="JK160">
        <v>30.6426</v>
      </c>
      <c r="JL160">
        <v>28.9041</v>
      </c>
      <c r="JM160">
        <v>30.0003</v>
      </c>
      <c r="JN160">
        <v>29.0697</v>
      </c>
      <c r="JO160">
        <v>29.0528</v>
      </c>
      <c r="JP160">
        <v>23.049</v>
      </c>
      <c r="JQ160">
        <v>10.9353</v>
      </c>
      <c r="JR160">
        <v>100</v>
      </c>
      <c r="JS160">
        <v>30.6421</v>
      </c>
      <c r="JT160">
        <v>420</v>
      </c>
      <c r="JU160">
        <v>23.5137</v>
      </c>
      <c r="JV160">
        <v>101.887</v>
      </c>
      <c r="JW160">
        <v>91.2474</v>
      </c>
    </row>
    <row r="161" spans="1:283">
      <c r="A161">
        <v>143</v>
      </c>
      <c r="B161">
        <v>1758838598</v>
      </c>
      <c r="C161">
        <v>1764.400000095367</v>
      </c>
      <c r="D161" t="s">
        <v>718</v>
      </c>
      <c r="E161" t="s">
        <v>719</v>
      </c>
      <c r="F161">
        <v>5</v>
      </c>
      <c r="G161" t="s">
        <v>675</v>
      </c>
      <c r="H161">
        <v>1758838595</v>
      </c>
      <c r="I161">
        <f>(J161)/1000</f>
        <v>0</v>
      </c>
      <c r="J161">
        <f>1000*DJ161*AH161*(DF161-DG161)/(100*CY161*(1000-AH161*DF161))</f>
        <v>0</v>
      </c>
      <c r="K161">
        <f>DJ161*AH161*(DE161-DD161*(1000-AH161*DG161)/(1000-AH161*DF161))/(100*CY161)</f>
        <v>0</v>
      </c>
      <c r="L161">
        <f>DD161 - IF(AH161&gt;1, K161*CY161*100.0/(AJ161), 0)</f>
        <v>0</v>
      </c>
      <c r="M161">
        <f>((S161-I161/2)*L161-K161)/(S161+I161/2)</f>
        <v>0</v>
      </c>
      <c r="N161">
        <f>M161*(DK161+DL161)/1000.0</f>
        <v>0</v>
      </c>
      <c r="O161">
        <f>(DD161 - IF(AH161&gt;1, K161*CY161*100.0/(AJ161), 0))*(DK161+DL161)/1000.0</f>
        <v>0</v>
      </c>
      <c r="P161">
        <f>2.0/((1/R161-1/Q161)+SIGN(R161)*SQRT((1/R161-1/Q161)*(1/R161-1/Q161) + 4*CZ161/((CZ161+1)*(CZ161+1))*(2*1/R161*1/Q161-1/Q161*1/Q161)))</f>
        <v>0</v>
      </c>
      <c r="Q161">
        <f>IF(LEFT(DA161,1)&lt;&gt;"0",IF(LEFT(DA161,1)="1",3.0,DB161),$D$5+$E$5*(DR161*DK161/($K$5*1000))+$F$5*(DR161*DK161/($K$5*1000))*MAX(MIN(CY161,$J$5),$I$5)*MAX(MIN(CY161,$J$5),$I$5)+$G$5*MAX(MIN(CY161,$J$5),$I$5)*(DR161*DK161/($K$5*1000))+$H$5*(DR161*DK161/($K$5*1000))*(DR161*DK161/($K$5*1000)))</f>
        <v>0</v>
      </c>
      <c r="R161">
        <f>I161*(1000-(1000*0.61365*exp(17.502*V161/(240.97+V161))/(DK161+DL161)+DF161)/2)/(1000*0.61365*exp(17.502*V161/(240.97+V161))/(DK161+DL161)-DF161)</f>
        <v>0</v>
      </c>
      <c r="S161">
        <f>1/((CZ161+1)/(P161/1.6)+1/(Q161/1.37)) + CZ161/((CZ161+1)/(P161/1.6) + CZ161/(Q161/1.37))</f>
        <v>0</v>
      </c>
      <c r="T161">
        <f>(CU161*CX161)</f>
        <v>0</v>
      </c>
      <c r="U161">
        <f>(DM161+(T161+2*0.95*5.67E-8*(((DM161+$B$9)+273)^4-(DM161+273)^4)-44100*I161)/(1.84*29.3*Q161+8*0.95*5.67E-8*(DM161+273)^3))</f>
        <v>0</v>
      </c>
      <c r="V161">
        <f>($C$9*DN161+$D$9*DO161+$E$9*U161)</f>
        <v>0</v>
      </c>
      <c r="W161">
        <f>0.61365*exp(17.502*V161/(240.97+V161))</f>
        <v>0</v>
      </c>
      <c r="X161">
        <f>(Y161/Z161*100)</f>
        <v>0</v>
      </c>
      <c r="Y161">
        <f>DF161*(DK161+DL161)/1000</f>
        <v>0</v>
      </c>
      <c r="Z161">
        <f>0.61365*exp(17.502*DM161/(240.97+DM161))</f>
        <v>0</v>
      </c>
      <c r="AA161">
        <f>(W161-DF161*(DK161+DL161)/1000)</f>
        <v>0</v>
      </c>
      <c r="AB161">
        <f>(-I161*44100)</f>
        <v>0</v>
      </c>
      <c r="AC161">
        <f>2*29.3*Q161*0.92*(DM161-V161)</f>
        <v>0</v>
      </c>
      <c r="AD161">
        <f>2*0.95*5.67E-8*(((DM161+$B$9)+273)^4-(V161+273)^4)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IF(AF161*$H$15&gt;=AJ161,1.0,(AJ161/(AJ161-AF161*$H$15)))</f>
        <v>0</v>
      </c>
      <c r="AI161">
        <f>(AH161-1)*100</f>
        <v>0</v>
      </c>
      <c r="AJ161">
        <f>MAX(0,($B$15+$C$15*DR161)/(1+$D$15*DR161)*DK161/(DM161+273)*$E$15)</f>
        <v>0</v>
      </c>
      <c r="AK161" t="s">
        <v>422</v>
      </c>
      <c r="AL161" t="s">
        <v>422</v>
      </c>
      <c r="AM161">
        <v>0</v>
      </c>
      <c r="AN161">
        <v>0</v>
      </c>
      <c r="AO161">
        <f>1-AM161/AN161</f>
        <v>0</v>
      </c>
      <c r="AP161">
        <v>0</v>
      </c>
      <c r="AQ161" t="s">
        <v>422</v>
      </c>
      <c r="AR161" t="s">
        <v>422</v>
      </c>
      <c r="AS161">
        <v>0</v>
      </c>
      <c r="AT161">
        <v>0</v>
      </c>
      <c r="AU161">
        <f>1-AS161/AT161</f>
        <v>0</v>
      </c>
      <c r="AV161">
        <v>0.5</v>
      </c>
      <c r="AW161">
        <f>CV161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422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CU161">
        <f>$B$13*DS161+$C$13*DT161+$F$13*EE161*(1-EH161)</f>
        <v>0</v>
      </c>
      <c r="CV161">
        <f>CU161*CW161</f>
        <v>0</v>
      </c>
      <c r="CW161">
        <f>($B$13*$D$11+$C$13*$D$11+$F$13*((ER161+EJ161)/MAX(ER161+EJ161+ES161, 0.1)*$I$11+ES161/MAX(ER161+EJ161+ES161, 0.1)*$J$11))/($B$13+$C$13+$F$13)</f>
        <v>0</v>
      </c>
      <c r="CX161">
        <f>($B$13*$K$11+$C$13*$K$11+$F$13*((ER161+EJ161)/MAX(ER161+EJ161+ES161, 0.1)*$P$11+ES161/MAX(ER161+EJ161+ES161, 0.1)*$Q$11))/($B$13+$C$13+$F$13)</f>
        <v>0</v>
      </c>
      <c r="CY161">
        <v>5</v>
      </c>
      <c r="CZ161">
        <v>0.5</v>
      </c>
      <c r="DA161" t="s">
        <v>423</v>
      </c>
      <c r="DB161">
        <v>2</v>
      </c>
      <c r="DC161">
        <v>1758838595</v>
      </c>
      <c r="DD161">
        <v>422.4538888888889</v>
      </c>
      <c r="DE161">
        <v>419.9585555555556</v>
      </c>
      <c r="DF161">
        <v>23.80648888888889</v>
      </c>
      <c r="DG161">
        <v>23.54285555555556</v>
      </c>
      <c r="DH161">
        <v>423.7731111111111</v>
      </c>
      <c r="DI161">
        <v>23.48577777777778</v>
      </c>
      <c r="DJ161">
        <v>499.9914444444444</v>
      </c>
      <c r="DK161">
        <v>90.57737777777777</v>
      </c>
      <c r="DL161">
        <v>0.06969930000000001</v>
      </c>
      <c r="DM161">
        <v>30.19763333333334</v>
      </c>
      <c r="DN161">
        <v>29.99034444444444</v>
      </c>
      <c r="DO161">
        <v>999.9000000000001</v>
      </c>
      <c r="DP161">
        <v>0</v>
      </c>
      <c r="DQ161">
        <v>0</v>
      </c>
      <c r="DR161">
        <v>9990.632222222222</v>
      </c>
      <c r="DS161">
        <v>0</v>
      </c>
      <c r="DT161">
        <v>3.597309999999999</v>
      </c>
      <c r="DU161">
        <v>2.495252222222222</v>
      </c>
      <c r="DV161">
        <v>432.7562222222222</v>
      </c>
      <c r="DW161">
        <v>430.0838888888889</v>
      </c>
      <c r="DX161">
        <v>0.2636332222222222</v>
      </c>
      <c r="DY161">
        <v>419.9585555555556</v>
      </c>
      <c r="DZ161">
        <v>23.54285555555556</v>
      </c>
      <c r="EA161">
        <v>2.156331111111112</v>
      </c>
      <c r="EB161">
        <v>2.132452222222222</v>
      </c>
      <c r="EC161">
        <v>18.64151111111111</v>
      </c>
      <c r="ED161">
        <v>18.46367777777778</v>
      </c>
      <c r="EE161">
        <v>0.00500078</v>
      </c>
      <c r="EF161">
        <v>0</v>
      </c>
      <c r="EG161">
        <v>0</v>
      </c>
      <c r="EH161">
        <v>0</v>
      </c>
      <c r="EI161">
        <v>814.411111111111</v>
      </c>
      <c r="EJ161">
        <v>0.00500078</v>
      </c>
      <c r="EK161">
        <v>-19.98888888888889</v>
      </c>
      <c r="EL161">
        <v>-0.6222222222222222</v>
      </c>
      <c r="EM161">
        <v>35.10411111111111</v>
      </c>
      <c r="EN161">
        <v>39.30544444444445</v>
      </c>
      <c r="EO161">
        <v>36.81922222222223</v>
      </c>
      <c r="EP161">
        <v>39.45811111111112</v>
      </c>
      <c r="EQ161">
        <v>36.92322222222222</v>
      </c>
      <c r="ER161">
        <v>0</v>
      </c>
      <c r="ES161">
        <v>0</v>
      </c>
      <c r="ET161">
        <v>0</v>
      </c>
      <c r="EU161">
        <v>1758838593.3</v>
      </c>
      <c r="EV161">
        <v>0</v>
      </c>
      <c r="EW161">
        <v>815.8040000000001</v>
      </c>
      <c r="EX161">
        <v>-21.30769242600514</v>
      </c>
      <c r="EY161">
        <v>14.6692309051576</v>
      </c>
      <c r="EZ161">
        <v>-21.876</v>
      </c>
      <c r="FA161">
        <v>15</v>
      </c>
      <c r="FB161">
        <v>0</v>
      </c>
      <c r="FC161" t="s">
        <v>424</v>
      </c>
      <c r="FD161">
        <v>1746989605.5</v>
      </c>
      <c r="FE161">
        <v>1746989593.5</v>
      </c>
      <c r="FF161">
        <v>0</v>
      </c>
      <c r="FG161">
        <v>-0.274</v>
      </c>
      <c r="FH161">
        <v>-0.002</v>
      </c>
      <c r="FI161">
        <v>2.549</v>
      </c>
      <c r="FJ161">
        <v>0.129</v>
      </c>
      <c r="FK161">
        <v>420</v>
      </c>
      <c r="FL161">
        <v>17</v>
      </c>
      <c r="FM161">
        <v>0.02</v>
      </c>
      <c r="FN161">
        <v>0.04</v>
      </c>
      <c r="FO161">
        <v>2.457581999999999</v>
      </c>
      <c r="FP161">
        <v>0.2916459287054383</v>
      </c>
      <c r="FQ161">
        <v>0.0465181403970537</v>
      </c>
      <c r="FR161">
        <v>1</v>
      </c>
      <c r="FS161">
        <v>814.885294117647</v>
      </c>
      <c r="FT161">
        <v>1.810542411279258</v>
      </c>
      <c r="FU161">
        <v>5.669948249216118</v>
      </c>
      <c r="FV161">
        <v>0</v>
      </c>
      <c r="FW161">
        <v>0.259302525</v>
      </c>
      <c r="FX161">
        <v>0.06824565478423945</v>
      </c>
      <c r="FY161">
        <v>0.008178585268820945</v>
      </c>
      <c r="FZ161">
        <v>1</v>
      </c>
      <c r="GA161">
        <v>2</v>
      </c>
      <c r="GB161">
        <v>3</v>
      </c>
      <c r="GC161" t="s">
        <v>435</v>
      </c>
      <c r="GD161">
        <v>3.10314</v>
      </c>
      <c r="GE161">
        <v>2.72765</v>
      </c>
      <c r="GF161">
        <v>0.0886797</v>
      </c>
      <c r="GG161">
        <v>0.08812589999999999</v>
      </c>
      <c r="GH161">
        <v>0.107262</v>
      </c>
      <c r="GI161">
        <v>0.107896</v>
      </c>
      <c r="GJ161">
        <v>23805.7</v>
      </c>
      <c r="GK161">
        <v>21612.9</v>
      </c>
      <c r="GL161">
        <v>26685.9</v>
      </c>
      <c r="GM161">
        <v>23923</v>
      </c>
      <c r="GN161">
        <v>38118.3</v>
      </c>
      <c r="GO161">
        <v>31530.6</v>
      </c>
      <c r="GP161">
        <v>46600.3</v>
      </c>
      <c r="GQ161">
        <v>37828.5</v>
      </c>
      <c r="GR161">
        <v>1.86965</v>
      </c>
      <c r="GS161">
        <v>1.87365</v>
      </c>
      <c r="GT161">
        <v>0.0812113</v>
      </c>
      <c r="GU161">
        <v>0</v>
      </c>
      <c r="GV161">
        <v>28.6797</v>
      </c>
      <c r="GW161">
        <v>999.9</v>
      </c>
      <c r="GX161">
        <v>51.2</v>
      </c>
      <c r="GY161">
        <v>31.1</v>
      </c>
      <c r="GZ161">
        <v>25.6494</v>
      </c>
      <c r="HA161">
        <v>61.3937</v>
      </c>
      <c r="HB161">
        <v>19.1667</v>
      </c>
      <c r="HC161">
        <v>1</v>
      </c>
      <c r="HD161">
        <v>0.12626</v>
      </c>
      <c r="HE161">
        <v>-1.30298</v>
      </c>
      <c r="HF161">
        <v>20.294</v>
      </c>
      <c r="HG161">
        <v>5.22163</v>
      </c>
      <c r="HH161">
        <v>11.98</v>
      </c>
      <c r="HI161">
        <v>4.96405</v>
      </c>
      <c r="HJ161">
        <v>3.27598</v>
      </c>
      <c r="HK161">
        <v>9999</v>
      </c>
      <c r="HL161">
        <v>9999</v>
      </c>
      <c r="HM161">
        <v>9999</v>
      </c>
      <c r="HN161">
        <v>8.6</v>
      </c>
      <c r="HO161">
        <v>1.86396</v>
      </c>
      <c r="HP161">
        <v>1.86007</v>
      </c>
      <c r="HQ161">
        <v>1.85837</v>
      </c>
      <c r="HR161">
        <v>1.85974</v>
      </c>
      <c r="HS161">
        <v>1.85989</v>
      </c>
      <c r="HT161">
        <v>1.85837</v>
      </c>
      <c r="HU161">
        <v>1.85745</v>
      </c>
      <c r="HV161">
        <v>1.85239</v>
      </c>
      <c r="HW161">
        <v>0</v>
      </c>
      <c r="HX161">
        <v>0</v>
      </c>
      <c r="HY161">
        <v>0</v>
      </c>
      <c r="HZ161">
        <v>0</v>
      </c>
      <c r="IA161" t="s">
        <v>426</v>
      </c>
      <c r="IB161" t="s">
        <v>427</v>
      </c>
      <c r="IC161" t="s">
        <v>428</v>
      </c>
      <c r="ID161" t="s">
        <v>428</v>
      </c>
      <c r="IE161" t="s">
        <v>428</v>
      </c>
      <c r="IF161" t="s">
        <v>428</v>
      </c>
      <c r="IG161">
        <v>0</v>
      </c>
      <c r="IH161">
        <v>100</v>
      </c>
      <c r="II161">
        <v>100</v>
      </c>
      <c r="IJ161">
        <v>-1.32</v>
      </c>
      <c r="IK161">
        <v>0.3206</v>
      </c>
      <c r="IL161">
        <v>-1.085747647868322</v>
      </c>
      <c r="IM161">
        <v>-0.001141660950335919</v>
      </c>
      <c r="IN161">
        <v>1.556549255047457E-06</v>
      </c>
      <c r="IO161">
        <v>-3.845636065895205E-10</v>
      </c>
      <c r="IP161">
        <v>0.01562767363184709</v>
      </c>
      <c r="IQ161">
        <v>0.001629169780553792</v>
      </c>
      <c r="IR161">
        <v>0.0005448488767950686</v>
      </c>
      <c r="IS161">
        <v>-2.599574200195059E-06</v>
      </c>
      <c r="IT161">
        <v>2</v>
      </c>
      <c r="IU161">
        <v>2011</v>
      </c>
      <c r="IV161">
        <v>1</v>
      </c>
      <c r="IW161">
        <v>26</v>
      </c>
      <c r="IX161">
        <v>197483.2</v>
      </c>
      <c r="IY161">
        <v>197483.4</v>
      </c>
      <c r="IZ161">
        <v>1.14624</v>
      </c>
      <c r="JA161">
        <v>2.64404</v>
      </c>
      <c r="JB161">
        <v>1.49658</v>
      </c>
      <c r="JC161">
        <v>2.35107</v>
      </c>
      <c r="JD161">
        <v>1.54907</v>
      </c>
      <c r="JE161">
        <v>2.38403</v>
      </c>
      <c r="JF161">
        <v>36.2224</v>
      </c>
      <c r="JG161">
        <v>24.1926</v>
      </c>
      <c r="JH161">
        <v>18</v>
      </c>
      <c r="JI161">
        <v>482.284</v>
      </c>
      <c r="JJ161">
        <v>499.684</v>
      </c>
      <c r="JK161">
        <v>30.6438</v>
      </c>
      <c r="JL161">
        <v>28.9047</v>
      </c>
      <c r="JM161">
        <v>30.0003</v>
      </c>
      <c r="JN161">
        <v>29.0697</v>
      </c>
      <c r="JO161">
        <v>29.0533</v>
      </c>
      <c r="JP161">
        <v>23.0487</v>
      </c>
      <c r="JQ161">
        <v>10.9353</v>
      </c>
      <c r="JR161">
        <v>100</v>
      </c>
      <c r="JS161">
        <v>30.6489</v>
      </c>
      <c r="JT161">
        <v>420</v>
      </c>
      <c r="JU161">
        <v>23.5137</v>
      </c>
      <c r="JV161">
        <v>101.887</v>
      </c>
      <c r="JW161">
        <v>91.24720000000001</v>
      </c>
    </row>
    <row r="162" spans="1:283">
      <c r="A162">
        <v>144</v>
      </c>
      <c r="B162">
        <v>1758838600</v>
      </c>
      <c r="C162">
        <v>1766.400000095367</v>
      </c>
      <c r="D162" t="s">
        <v>720</v>
      </c>
      <c r="E162" t="s">
        <v>721</v>
      </c>
      <c r="F162">
        <v>5</v>
      </c>
      <c r="G162" t="s">
        <v>675</v>
      </c>
      <c r="H162">
        <v>1758838597</v>
      </c>
      <c r="I162">
        <f>(J162)/1000</f>
        <v>0</v>
      </c>
      <c r="J162">
        <f>1000*DJ162*AH162*(DF162-DG162)/(100*CY162*(1000-AH162*DF162))</f>
        <v>0</v>
      </c>
      <c r="K162">
        <f>DJ162*AH162*(DE162-DD162*(1000-AH162*DG162)/(1000-AH162*DF162))/(100*CY162)</f>
        <v>0</v>
      </c>
      <c r="L162">
        <f>DD162 - IF(AH162&gt;1, K162*CY162*100.0/(AJ162), 0)</f>
        <v>0</v>
      </c>
      <c r="M162">
        <f>((S162-I162/2)*L162-K162)/(S162+I162/2)</f>
        <v>0</v>
      </c>
      <c r="N162">
        <f>M162*(DK162+DL162)/1000.0</f>
        <v>0</v>
      </c>
      <c r="O162">
        <f>(DD162 - IF(AH162&gt;1, K162*CY162*100.0/(AJ162), 0))*(DK162+DL162)/1000.0</f>
        <v>0</v>
      </c>
      <c r="P162">
        <f>2.0/((1/R162-1/Q162)+SIGN(R162)*SQRT((1/R162-1/Q162)*(1/R162-1/Q162) + 4*CZ162/((CZ162+1)*(CZ162+1))*(2*1/R162*1/Q162-1/Q162*1/Q162)))</f>
        <v>0</v>
      </c>
      <c r="Q162">
        <f>IF(LEFT(DA162,1)&lt;&gt;"0",IF(LEFT(DA162,1)="1",3.0,DB162),$D$5+$E$5*(DR162*DK162/($K$5*1000))+$F$5*(DR162*DK162/($K$5*1000))*MAX(MIN(CY162,$J$5),$I$5)*MAX(MIN(CY162,$J$5),$I$5)+$G$5*MAX(MIN(CY162,$J$5),$I$5)*(DR162*DK162/($K$5*1000))+$H$5*(DR162*DK162/($K$5*1000))*(DR162*DK162/($K$5*1000)))</f>
        <v>0</v>
      </c>
      <c r="R162">
        <f>I162*(1000-(1000*0.61365*exp(17.502*V162/(240.97+V162))/(DK162+DL162)+DF162)/2)/(1000*0.61365*exp(17.502*V162/(240.97+V162))/(DK162+DL162)-DF162)</f>
        <v>0</v>
      </c>
      <c r="S162">
        <f>1/((CZ162+1)/(P162/1.6)+1/(Q162/1.37)) + CZ162/((CZ162+1)/(P162/1.6) + CZ162/(Q162/1.37))</f>
        <v>0</v>
      </c>
      <c r="T162">
        <f>(CU162*CX162)</f>
        <v>0</v>
      </c>
      <c r="U162">
        <f>(DM162+(T162+2*0.95*5.67E-8*(((DM162+$B$9)+273)^4-(DM162+273)^4)-44100*I162)/(1.84*29.3*Q162+8*0.95*5.67E-8*(DM162+273)^3))</f>
        <v>0</v>
      </c>
      <c r="V162">
        <f>($C$9*DN162+$D$9*DO162+$E$9*U162)</f>
        <v>0</v>
      </c>
      <c r="W162">
        <f>0.61365*exp(17.502*V162/(240.97+V162))</f>
        <v>0</v>
      </c>
      <c r="X162">
        <f>(Y162/Z162*100)</f>
        <v>0</v>
      </c>
      <c r="Y162">
        <f>DF162*(DK162+DL162)/1000</f>
        <v>0</v>
      </c>
      <c r="Z162">
        <f>0.61365*exp(17.502*DM162/(240.97+DM162))</f>
        <v>0</v>
      </c>
      <c r="AA162">
        <f>(W162-DF162*(DK162+DL162)/1000)</f>
        <v>0</v>
      </c>
      <c r="AB162">
        <f>(-I162*44100)</f>
        <v>0</v>
      </c>
      <c r="AC162">
        <f>2*29.3*Q162*0.92*(DM162-V162)</f>
        <v>0</v>
      </c>
      <c r="AD162">
        <f>2*0.95*5.67E-8*(((DM162+$B$9)+273)^4-(V162+273)^4)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IF(AF162*$H$15&gt;=AJ162,1.0,(AJ162/(AJ162-AF162*$H$15)))</f>
        <v>0</v>
      </c>
      <c r="AI162">
        <f>(AH162-1)*100</f>
        <v>0</v>
      </c>
      <c r="AJ162">
        <f>MAX(0,($B$15+$C$15*DR162)/(1+$D$15*DR162)*DK162/(DM162+273)*$E$15)</f>
        <v>0</v>
      </c>
      <c r="AK162" t="s">
        <v>422</v>
      </c>
      <c r="AL162" t="s">
        <v>422</v>
      </c>
      <c r="AM162">
        <v>0</v>
      </c>
      <c r="AN162">
        <v>0</v>
      </c>
      <c r="AO162">
        <f>1-AM162/AN162</f>
        <v>0</v>
      </c>
      <c r="AP162">
        <v>0</v>
      </c>
      <c r="AQ162" t="s">
        <v>422</v>
      </c>
      <c r="AR162" t="s">
        <v>422</v>
      </c>
      <c r="AS162">
        <v>0</v>
      </c>
      <c r="AT162">
        <v>0</v>
      </c>
      <c r="AU162">
        <f>1-AS162/AT162</f>
        <v>0</v>
      </c>
      <c r="AV162">
        <v>0.5</v>
      </c>
      <c r="AW162">
        <f>CV162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422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CU162">
        <f>$B$13*DS162+$C$13*DT162+$F$13*EE162*(1-EH162)</f>
        <v>0</v>
      </c>
      <c r="CV162">
        <f>CU162*CW162</f>
        <v>0</v>
      </c>
      <c r="CW162">
        <f>($B$13*$D$11+$C$13*$D$11+$F$13*((ER162+EJ162)/MAX(ER162+EJ162+ES162, 0.1)*$I$11+ES162/MAX(ER162+EJ162+ES162, 0.1)*$J$11))/($B$13+$C$13+$F$13)</f>
        <v>0</v>
      </c>
      <c r="CX162">
        <f>($B$13*$K$11+$C$13*$K$11+$F$13*((ER162+EJ162)/MAX(ER162+EJ162+ES162, 0.1)*$P$11+ES162/MAX(ER162+EJ162+ES162, 0.1)*$Q$11))/($B$13+$C$13+$F$13)</f>
        <v>0</v>
      </c>
      <c r="CY162">
        <v>5</v>
      </c>
      <c r="CZ162">
        <v>0.5</v>
      </c>
      <c r="DA162" t="s">
        <v>423</v>
      </c>
      <c r="DB162">
        <v>2</v>
      </c>
      <c r="DC162">
        <v>1758838597</v>
      </c>
      <c r="DD162">
        <v>422.4551111111111</v>
      </c>
      <c r="DE162">
        <v>419.9616666666666</v>
      </c>
      <c r="DF162">
        <v>23.80346666666667</v>
      </c>
      <c r="DG162">
        <v>23.54268888888889</v>
      </c>
      <c r="DH162">
        <v>423.7742222222222</v>
      </c>
      <c r="DI162">
        <v>23.48282222222222</v>
      </c>
      <c r="DJ162">
        <v>499.9977777777777</v>
      </c>
      <c r="DK162">
        <v>90.57663333333333</v>
      </c>
      <c r="DL162">
        <v>0.06961339999999999</v>
      </c>
      <c r="DM162">
        <v>30.19412222222222</v>
      </c>
      <c r="DN162">
        <v>29.9952</v>
      </c>
      <c r="DO162">
        <v>999.9000000000001</v>
      </c>
      <c r="DP162">
        <v>0</v>
      </c>
      <c r="DQ162">
        <v>0</v>
      </c>
      <c r="DR162">
        <v>9994.658888888887</v>
      </c>
      <c r="DS162">
        <v>0</v>
      </c>
      <c r="DT162">
        <v>3.596804444444444</v>
      </c>
      <c r="DU162">
        <v>2.493374444444444</v>
      </c>
      <c r="DV162">
        <v>432.7561111111111</v>
      </c>
      <c r="DW162">
        <v>430.0868888888888</v>
      </c>
      <c r="DX162">
        <v>0.2607846666666667</v>
      </c>
      <c r="DY162">
        <v>419.9616666666666</v>
      </c>
      <c r="DZ162">
        <v>23.54268888888889</v>
      </c>
      <c r="EA162">
        <v>2.156037777777778</v>
      </c>
      <c r="EB162">
        <v>2.132417777777778</v>
      </c>
      <c r="EC162">
        <v>18.63935555555555</v>
      </c>
      <c r="ED162">
        <v>18.46343333333333</v>
      </c>
      <c r="EE162">
        <v>0.00500078</v>
      </c>
      <c r="EF162">
        <v>0</v>
      </c>
      <c r="EG162">
        <v>0</v>
      </c>
      <c r="EH162">
        <v>0</v>
      </c>
      <c r="EI162">
        <v>814.6555555555556</v>
      </c>
      <c r="EJ162">
        <v>0.00500078</v>
      </c>
      <c r="EK162">
        <v>-20.87777777777778</v>
      </c>
      <c r="EL162">
        <v>-0.9777777777777779</v>
      </c>
      <c r="EM162">
        <v>35.12488888888889</v>
      </c>
      <c r="EN162">
        <v>39.36788888888889</v>
      </c>
      <c r="EO162">
        <v>36.77744444444445</v>
      </c>
      <c r="EP162">
        <v>39.49966666666667</v>
      </c>
      <c r="EQ162">
        <v>36.90933333333333</v>
      </c>
      <c r="ER162">
        <v>0</v>
      </c>
      <c r="ES162">
        <v>0</v>
      </c>
      <c r="ET162">
        <v>0</v>
      </c>
      <c r="EU162">
        <v>1758838595.7</v>
      </c>
      <c r="EV162">
        <v>0</v>
      </c>
      <c r="EW162">
        <v>814.7639999999999</v>
      </c>
      <c r="EX162">
        <v>0.3923077613874493</v>
      </c>
      <c r="EY162">
        <v>-5.953846020576195</v>
      </c>
      <c r="EZ162">
        <v>-22.108</v>
      </c>
      <c r="FA162">
        <v>15</v>
      </c>
      <c r="FB162">
        <v>0</v>
      </c>
      <c r="FC162" t="s">
        <v>424</v>
      </c>
      <c r="FD162">
        <v>1746989605.5</v>
      </c>
      <c r="FE162">
        <v>1746989593.5</v>
      </c>
      <c r="FF162">
        <v>0</v>
      </c>
      <c r="FG162">
        <v>-0.274</v>
      </c>
      <c r="FH162">
        <v>-0.002</v>
      </c>
      <c r="FI162">
        <v>2.549</v>
      </c>
      <c r="FJ162">
        <v>0.129</v>
      </c>
      <c r="FK162">
        <v>420</v>
      </c>
      <c r="FL162">
        <v>17</v>
      </c>
      <c r="FM162">
        <v>0.02</v>
      </c>
      <c r="FN162">
        <v>0.04</v>
      </c>
      <c r="FO162">
        <v>2.461943414634146</v>
      </c>
      <c r="FP162">
        <v>0.1959196515679389</v>
      </c>
      <c r="FQ162">
        <v>0.04533831656905538</v>
      </c>
      <c r="FR162">
        <v>1</v>
      </c>
      <c r="FS162">
        <v>814.6764705882352</v>
      </c>
      <c r="FT162">
        <v>2.462948811855413</v>
      </c>
      <c r="FU162">
        <v>5.353122168885864</v>
      </c>
      <c r="FV162">
        <v>0</v>
      </c>
      <c r="FW162">
        <v>0.2601804390243903</v>
      </c>
      <c r="FX162">
        <v>0.04215242508710844</v>
      </c>
      <c r="FY162">
        <v>0.007388581513583466</v>
      </c>
      <c r="FZ162">
        <v>1</v>
      </c>
      <c r="GA162">
        <v>2</v>
      </c>
      <c r="GB162">
        <v>3</v>
      </c>
      <c r="GC162" t="s">
        <v>435</v>
      </c>
      <c r="GD162">
        <v>3.10306</v>
      </c>
      <c r="GE162">
        <v>2.72749</v>
      </c>
      <c r="GF162">
        <v>0.0886714</v>
      </c>
      <c r="GG162">
        <v>0.08813509999999999</v>
      </c>
      <c r="GH162">
        <v>0.10725</v>
      </c>
      <c r="GI162">
        <v>0.107894</v>
      </c>
      <c r="GJ162">
        <v>23805.8</v>
      </c>
      <c r="GK162">
        <v>21612.6</v>
      </c>
      <c r="GL162">
        <v>26685.8</v>
      </c>
      <c r="GM162">
        <v>23923</v>
      </c>
      <c r="GN162">
        <v>38118.6</v>
      </c>
      <c r="GO162">
        <v>31530.8</v>
      </c>
      <c r="GP162">
        <v>46600.1</v>
      </c>
      <c r="GQ162">
        <v>37828.6</v>
      </c>
      <c r="GR162">
        <v>1.86952</v>
      </c>
      <c r="GS162">
        <v>1.87375</v>
      </c>
      <c r="GT162">
        <v>0.08147210000000001</v>
      </c>
      <c r="GU162">
        <v>0</v>
      </c>
      <c r="GV162">
        <v>28.6809</v>
      </c>
      <c r="GW162">
        <v>999.9</v>
      </c>
      <c r="GX162">
        <v>51.2</v>
      </c>
      <c r="GY162">
        <v>31.1</v>
      </c>
      <c r="GZ162">
        <v>25.6468</v>
      </c>
      <c r="HA162">
        <v>61.1337</v>
      </c>
      <c r="HB162">
        <v>19.2147</v>
      </c>
      <c r="HC162">
        <v>1</v>
      </c>
      <c r="HD162">
        <v>0.12642</v>
      </c>
      <c r="HE162">
        <v>-1.31215</v>
      </c>
      <c r="HF162">
        <v>20.2939</v>
      </c>
      <c r="HG162">
        <v>5.22148</v>
      </c>
      <c r="HH162">
        <v>11.98</v>
      </c>
      <c r="HI162">
        <v>4.9641</v>
      </c>
      <c r="HJ162">
        <v>3.27595</v>
      </c>
      <c r="HK162">
        <v>9999</v>
      </c>
      <c r="HL162">
        <v>9999</v>
      </c>
      <c r="HM162">
        <v>9999</v>
      </c>
      <c r="HN162">
        <v>8.6</v>
      </c>
      <c r="HO162">
        <v>1.86397</v>
      </c>
      <c r="HP162">
        <v>1.86007</v>
      </c>
      <c r="HQ162">
        <v>1.85837</v>
      </c>
      <c r="HR162">
        <v>1.85974</v>
      </c>
      <c r="HS162">
        <v>1.85989</v>
      </c>
      <c r="HT162">
        <v>1.85837</v>
      </c>
      <c r="HU162">
        <v>1.85745</v>
      </c>
      <c r="HV162">
        <v>1.8524</v>
      </c>
      <c r="HW162">
        <v>0</v>
      </c>
      <c r="HX162">
        <v>0</v>
      </c>
      <c r="HY162">
        <v>0</v>
      </c>
      <c r="HZ162">
        <v>0</v>
      </c>
      <c r="IA162" t="s">
        <v>426</v>
      </c>
      <c r="IB162" t="s">
        <v>427</v>
      </c>
      <c r="IC162" t="s">
        <v>428</v>
      </c>
      <c r="ID162" t="s">
        <v>428</v>
      </c>
      <c r="IE162" t="s">
        <v>428</v>
      </c>
      <c r="IF162" t="s">
        <v>428</v>
      </c>
      <c r="IG162">
        <v>0</v>
      </c>
      <c r="IH162">
        <v>100</v>
      </c>
      <c r="II162">
        <v>100</v>
      </c>
      <c r="IJ162">
        <v>-1.319</v>
      </c>
      <c r="IK162">
        <v>0.3205</v>
      </c>
      <c r="IL162">
        <v>-1.085747647868322</v>
      </c>
      <c r="IM162">
        <v>-0.001141660950335919</v>
      </c>
      <c r="IN162">
        <v>1.556549255047457E-06</v>
      </c>
      <c r="IO162">
        <v>-3.845636065895205E-10</v>
      </c>
      <c r="IP162">
        <v>0.01562767363184709</v>
      </c>
      <c r="IQ162">
        <v>0.001629169780553792</v>
      </c>
      <c r="IR162">
        <v>0.0005448488767950686</v>
      </c>
      <c r="IS162">
        <v>-2.599574200195059E-06</v>
      </c>
      <c r="IT162">
        <v>2</v>
      </c>
      <c r="IU162">
        <v>2011</v>
      </c>
      <c r="IV162">
        <v>1</v>
      </c>
      <c r="IW162">
        <v>26</v>
      </c>
      <c r="IX162">
        <v>197483.2</v>
      </c>
      <c r="IY162">
        <v>197483.4</v>
      </c>
      <c r="IZ162">
        <v>1.14624</v>
      </c>
      <c r="JA162">
        <v>2.63306</v>
      </c>
      <c r="JB162">
        <v>1.49658</v>
      </c>
      <c r="JC162">
        <v>2.35107</v>
      </c>
      <c r="JD162">
        <v>1.54907</v>
      </c>
      <c r="JE162">
        <v>2.4231</v>
      </c>
      <c r="JF162">
        <v>36.2224</v>
      </c>
      <c r="JG162">
        <v>24.2013</v>
      </c>
      <c r="JH162">
        <v>18</v>
      </c>
      <c r="JI162">
        <v>482.22</v>
      </c>
      <c r="JJ162">
        <v>499.761</v>
      </c>
      <c r="JK162">
        <v>30.6449</v>
      </c>
      <c r="JL162">
        <v>28.9047</v>
      </c>
      <c r="JM162">
        <v>30.0003</v>
      </c>
      <c r="JN162">
        <v>29.071</v>
      </c>
      <c r="JO162">
        <v>29.0545</v>
      </c>
      <c r="JP162">
        <v>23.0474</v>
      </c>
      <c r="JQ162">
        <v>10.9353</v>
      </c>
      <c r="JR162">
        <v>100</v>
      </c>
      <c r="JS162">
        <v>30.6489</v>
      </c>
      <c r="JT162">
        <v>420</v>
      </c>
      <c r="JU162">
        <v>23.5137</v>
      </c>
      <c r="JV162">
        <v>101.887</v>
      </c>
      <c r="JW162">
        <v>91.2473</v>
      </c>
    </row>
    <row r="163" spans="1:283">
      <c r="A163">
        <v>145</v>
      </c>
      <c r="B163">
        <v>1758838602</v>
      </c>
      <c r="C163">
        <v>1768.400000095367</v>
      </c>
      <c r="D163" t="s">
        <v>722</v>
      </c>
      <c r="E163" t="s">
        <v>723</v>
      </c>
      <c r="F163">
        <v>5</v>
      </c>
      <c r="G163" t="s">
        <v>675</v>
      </c>
      <c r="H163">
        <v>1758838599</v>
      </c>
      <c r="I163">
        <f>(J163)/1000</f>
        <v>0</v>
      </c>
      <c r="J163">
        <f>1000*DJ163*AH163*(DF163-DG163)/(100*CY163*(1000-AH163*DF163))</f>
        <v>0</v>
      </c>
      <c r="K163">
        <f>DJ163*AH163*(DE163-DD163*(1000-AH163*DG163)/(1000-AH163*DF163))/(100*CY163)</f>
        <v>0</v>
      </c>
      <c r="L163">
        <f>DD163 - IF(AH163&gt;1, K163*CY163*100.0/(AJ163), 0)</f>
        <v>0</v>
      </c>
      <c r="M163">
        <f>((S163-I163/2)*L163-K163)/(S163+I163/2)</f>
        <v>0</v>
      </c>
      <c r="N163">
        <f>M163*(DK163+DL163)/1000.0</f>
        <v>0</v>
      </c>
      <c r="O163">
        <f>(DD163 - IF(AH163&gt;1, K163*CY163*100.0/(AJ163), 0))*(DK163+DL163)/1000.0</f>
        <v>0</v>
      </c>
      <c r="P163">
        <f>2.0/((1/R163-1/Q163)+SIGN(R163)*SQRT((1/R163-1/Q163)*(1/R163-1/Q163) + 4*CZ163/((CZ163+1)*(CZ163+1))*(2*1/R163*1/Q163-1/Q163*1/Q163)))</f>
        <v>0</v>
      </c>
      <c r="Q163">
        <f>IF(LEFT(DA163,1)&lt;&gt;"0",IF(LEFT(DA163,1)="1",3.0,DB163),$D$5+$E$5*(DR163*DK163/($K$5*1000))+$F$5*(DR163*DK163/($K$5*1000))*MAX(MIN(CY163,$J$5),$I$5)*MAX(MIN(CY163,$J$5),$I$5)+$G$5*MAX(MIN(CY163,$J$5),$I$5)*(DR163*DK163/($K$5*1000))+$H$5*(DR163*DK163/($K$5*1000))*(DR163*DK163/($K$5*1000)))</f>
        <v>0</v>
      </c>
      <c r="R163">
        <f>I163*(1000-(1000*0.61365*exp(17.502*V163/(240.97+V163))/(DK163+DL163)+DF163)/2)/(1000*0.61365*exp(17.502*V163/(240.97+V163))/(DK163+DL163)-DF163)</f>
        <v>0</v>
      </c>
      <c r="S163">
        <f>1/((CZ163+1)/(P163/1.6)+1/(Q163/1.37)) + CZ163/((CZ163+1)/(P163/1.6) + CZ163/(Q163/1.37))</f>
        <v>0</v>
      </c>
      <c r="T163">
        <f>(CU163*CX163)</f>
        <v>0</v>
      </c>
      <c r="U163">
        <f>(DM163+(T163+2*0.95*5.67E-8*(((DM163+$B$9)+273)^4-(DM163+273)^4)-44100*I163)/(1.84*29.3*Q163+8*0.95*5.67E-8*(DM163+273)^3))</f>
        <v>0</v>
      </c>
      <c r="V163">
        <f>($C$9*DN163+$D$9*DO163+$E$9*U163)</f>
        <v>0</v>
      </c>
      <c r="W163">
        <f>0.61365*exp(17.502*V163/(240.97+V163))</f>
        <v>0</v>
      </c>
      <c r="X163">
        <f>(Y163/Z163*100)</f>
        <v>0</v>
      </c>
      <c r="Y163">
        <f>DF163*(DK163+DL163)/1000</f>
        <v>0</v>
      </c>
      <c r="Z163">
        <f>0.61365*exp(17.502*DM163/(240.97+DM163))</f>
        <v>0</v>
      </c>
      <c r="AA163">
        <f>(W163-DF163*(DK163+DL163)/1000)</f>
        <v>0</v>
      </c>
      <c r="AB163">
        <f>(-I163*44100)</f>
        <v>0</v>
      </c>
      <c r="AC163">
        <f>2*29.3*Q163*0.92*(DM163-V163)</f>
        <v>0</v>
      </c>
      <c r="AD163">
        <f>2*0.95*5.67E-8*(((DM163+$B$9)+273)^4-(V163+273)^4)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IF(AF163*$H$15&gt;=AJ163,1.0,(AJ163/(AJ163-AF163*$H$15)))</f>
        <v>0</v>
      </c>
      <c r="AI163">
        <f>(AH163-1)*100</f>
        <v>0</v>
      </c>
      <c r="AJ163">
        <f>MAX(0,($B$15+$C$15*DR163)/(1+$D$15*DR163)*DK163/(DM163+273)*$E$15)</f>
        <v>0</v>
      </c>
      <c r="AK163" t="s">
        <v>422</v>
      </c>
      <c r="AL163" t="s">
        <v>422</v>
      </c>
      <c r="AM163">
        <v>0</v>
      </c>
      <c r="AN163">
        <v>0</v>
      </c>
      <c r="AO163">
        <f>1-AM163/AN163</f>
        <v>0</v>
      </c>
      <c r="AP163">
        <v>0</v>
      </c>
      <c r="AQ163" t="s">
        <v>422</v>
      </c>
      <c r="AR163" t="s">
        <v>422</v>
      </c>
      <c r="AS163">
        <v>0</v>
      </c>
      <c r="AT163">
        <v>0</v>
      </c>
      <c r="AU163">
        <f>1-AS163/AT163</f>
        <v>0</v>
      </c>
      <c r="AV163">
        <v>0.5</v>
      </c>
      <c r="AW163">
        <f>CV163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422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CU163">
        <f>$B$13*DS163+$C$13*DT163+$F$13*EE163*(1-EH163)</f>
        <v>0</v>
      </c>
      <c r="CV163">
        <f>CU163*CW163</f>
        <v>0</v>
      </c>
      <c r="CW163">
        <f>($B$13*$D$11+$C$13*$D$11+$F$13*((ER163+EJ163)/MAX(ER163+EJ163+ES163, 0.1)*$I$11+ES163/MAX(ER163+EJ163+ES163, 0.1)*$J$11))/($B$13+$C$13+$F$13)</f>
        <v>0</v>
      </c>
      <c r="CX163">
        <f>($B$13*$K$11+$C$13*$K$11+$F$13*((ER163+EJ163)/MAX(ER163+EJ163+ES163, 0.1)*$P$11+ES163/MAX(ER163+EJ163+ES163, 0.1)*$Q$11))/($B$13+$C$13+$F$13)</f>
        <v>0</v>
      </c>
      <c r="CY163">
        <v>5</v>
      </c>
      <c r="CZ163">
        <v>0.5</v>
      </c>
      <c r="DA163" t="s">
        <v>423</v>
      </c>
      <c r="DB163">
        <v>2</v>
      </c>
      <c r="DC163">
        <v>1758838599</v>
      </c>
      <c r="DD163">
        <v>422.4546666666667</v>
      </c>
      <c r="DE163">
        <v>420.0143333333333</v>
      </c>
      <c r="DF163">
        <v>23.80057777777778</v>
      </c>
      <c r="DG163">
        <v>23.54264444444444</v>
      </c>
      <c r="DH163">
        <v>423.7736666666667</v>
      </c>
      <c r="DI163">
        <v>23.47998888888889</v>
      </c>
      <c r="DJ163">
        <v>499.9904444444444</v>
      </c>
      <c r="DK163">
        <v>90.57568888888889</v>
      </c>
      <c r="DL163">
        <v>0.06951737777777778</v>
      </c>
      <c r="DM163">
        <v>30.1914</v>
      </c>
      <c r="DN163">
        <v>30.0036</v>
      </c>
      <c r="DO163">
        <v>999.9000000000001</v>
      </c>
      <c r="DP163">
        <v>0</v>
      </c>
      <c r="DQ163">
        <v>0</v>
      </c>
      <c r="DR163">
        <v>9994.591111111111</v>
      </c>
      <c r="DS163">
        <v>0</v>
      </c>
      <c r="DT163">
        <v>3.591744444444444</v>
      </c>
      <c r="DU163">
        <v>2.440158888888889</v>
      </c>
      <c r="DV163">
        <v>432.7542222222222</v>
      </c>
      <c r="DW163">
        <v>430.1408888888889</v>
      </c>
      <c r="DX163">
        <v>0.2579475555555555</v>
      </c>
      <c r="DY163">
        <v>420.0143333333333</v>
      </c>
      <c r="DZ163">
        <v>23.54264444444444</v>
      </c>
      <c r="EA163">
        <v>2.155754444444444</v>
      </c>
      <c r="EB163">
        <v>2.132391111111111</v>
      </c>
      <c r="EC163">
        <v>18.63725555555556</v>
      </c>
      <c r="ED163">
        <v>18.46323333333333</v>
      </c>
      <c r="EE163">
        <v>0.00500078</v>
      </c>
      <c r="EF163">
        <v>0</v>
      </c>
      <c r="EG163">
        <v>0</v>
      </c>
      <c r="EH163">
        <v>0</v>
      </c>
      <c r="EI163">
        <v>813.2222222222222</v>
      </c>
      <c r="EJ163">
        <v>0.00500078</v>
      </c>
      <c r="EK163">
        <v>-22.12222222222222</v>
      </c>
      <c r="EL163">
        <v>-1.466666666666667</v>
      </c>
      <c r="EM163">
        <v>35.13177777777778</v>
      </c>
      <c r="EN163">
        <v>39.40244444444445</v>
      </c>
      <c r="EO163">
        <v>36.77033333333333</v>
      </c>
      <c r="EP163">
        <v>39.52744444444444</v>
      </c>
      <c r="EQ163">
        <v>36.88855555555555</v>
      </c>
      <c r="ER163">
        <v>0</v>
      </c>
      <c r="ES163">
        <v>0</v>
      </c>
      <c r="ET163">
        <v>0</v>
      </c>
      <c r="EU163">
        <v>1758838597.5</v>
      </c>
      <c r="EV163">
        <v>0</v>
      </c>
      <c r="EW163">
        <v>814.7384615384616</v>
      </c>
      <c r="EX163">
        <v>-1.121367465066141</v>
      </c>
      <c r="EY163">
        <v>-24.85811955471505</v>
      </c>
      <c r="EZ163">
        <v>-22.15769230769231</v>
      </c>
      <c r="FA163">
        <v>15</v>
      </c>
      <c r="FB163">
        <v>0</v>
      </c>
      <c r="FC163" t="s">
        <v>424</v>
      </c>
      <c r="FD163">
        <v>1746989605.5</v>
      </c>
      <c r="FE163">
        <v>1746989593.5</v>
      </c>
      <c r="FF163">
        <v>0</v>
      </c>
      <c r="FG163">
        <v>-0.274</v>
      </c>
      <c r="FH163">
        <v>-0.002</v>
      </c>
      <c r="FI163">
        <v>2.549</v>
      </c>
      <c r="FJ163">
        <v>0.129</v>
      </c>
      <c r="FK163">
        <v>420</v>
      </c>
      <c r="FL163">
        <v>17</v>
      </c>
      <c r="FM163">
        <v>0.02</v>
      </c>
      <c r="FN163">
        <v>0.04</v>
      </c>
      <c r="FO163">
        <v>2.4607715</v>
      </c>
      <c r="FP163">
        <v>-0.0634610881801201</v>
      </c>
      <c r="FQ163">
        <v>0.05012392041480793</v>
      </c>
      <c r="FR163">
        <v>1</v>
      </c>
      <c r="FS163">
        <v>814.920588235294</v>
      </c>
      <c r="FT163">
        <v>-4.707410231865103</v>
      </c>
      <c r="FU163">
        <v>5.260159884159457</v>
      </c>
      <c r="FV163">
        <v>0</v>
      </c>
      <c r="FW163">
        <v>0.260980575</v>
      </c>
      <c r="FX163">
        <v>0.01692971482176281</v>
      </c>
      <c r="FY163">
        <v>0.006616706774852201</v>
      </c>
      <c r="FZ163">
        <v>1</v>
      </c>
      <c r="GA163">
        <v>2</v>
      </c>
      <c r="GB163">
        <v>3</v>
      </c>
      <c r="GC163" t="s">
        <v>435</v>
      </c>
      <c r="GD163">
        <v>3.10293</v>
      </c>
      <c r="GE163">
        <v>2.7275</v>
      </c>
      <c r="GF163">
        <v>0.0886779</v>
      </c>
      <c r="GG163">
        <v>0.0881412</v>
      </c>
      <c r="GH163">
        <v>0.107243</v>
      </c>
      <c r="GI163">
        <v>0.107889</v>
      </c>
      <c r="GJ163">
        <v>23805.7</v>
      </c>
      <c r="GK163">
        <v>21612.5</v>
      </c>
      <c r="GL163">
        <v>26685.8</v>
      </c>
      <c r="GM163">
        <v>23923</v>
      </c>
      <c r="GN163">
        <v>38118.8</v>
      </c>
      <c r="GO163">
        <v>31530.8</v>
      </c>
      <c r="GP163">
        <v>46599.9</v>
      </c>
      <c r="GQ163">
        <v>37828.5</v>
      </c>
      <c r="GR163">
        <v>1.86935</v>
      </c>
      <c r="GS163">
        <v>1.87377</v>
      </c>
      <c r="GT163">
        <v>0.08147210000000001</v>
      </c>
      <c r="GU163">
        <v>0</v>
      </c>
      <c r="GV163">
        <v>28.6822</v>
      </c>
      <c r="GW163">
        <v>999.9</v>
      </c>
      <c r="GX163">
        <v>51.2</v>
      </c>
      <c r="GY163">
        <v>31.1</v>
      </c>
      <c r="GZ163">
        <v>25.646</v>
      </c>
      <c r="HA163">
        <v>61.1437</v>
      </c>
      <c r="HB163">
        <v>19.347</v>
      </c>
      <c r="HC163">
        <v>1</v>
      </c>
      <c r="HD163">
        <v>0.126428</v>
      </c>
      <c r="HE163">
        <v>-1.31853</v>
      </c>
      <c r="HF163">
        <v>20.2938</v>
      </c>
      <c r="HG163">
        <v>5.22133</v>
      </c>
      <c r="HH163">
        <v>11.98</v>
      </c>
      <c r="HI163">
        <v>4.9642</v>
      </c>
      <c r="HJ163">
        <v>3.27593</v>
      </c>
      <c r="HK163">
        <v>9999</v>
      </c>
      <c r="HL163">
        <v>9999</v>
      </c>
      <c r="HM163">
        <v>9999</v>
      </c>
      <c r="HN163">
        <v>8.6</v>
      </c>
      <c r="HO163">
        <v>1.86398</v>
      </c>
      <c r="HP163">
        <v>1.86007</v>
      </c>
      <c r="HQ163">
        <v>1.85837</v>
      </c>
      <c r="HR163">
        <v>1.85974</v>
      </c>
      <c r="HS163">
        <v>1.85989</v>
      </c>
      <c r="HT163">
        <v>1.85837</v>
      </c>
      <c r="HU163">
        <v>1.85745</v>
      </c>
      <c r="HV163">
        <v>1.85239</v>
      </c>
      <c r="HW163">
        <v>0</v>
      </c>
      <c r="HX163">
        <v>0</v>
      </c>
      <c r="HY163">
        <v>0</v>
      </c>
      <c r="HZ163">
        <v>0</v>
      </c>
      <c r="IA163" t="s">
        <v>426</v>
      </c>
      <c r="IB163" t="s">
        <v>427</v>
      </c>
      <c r="IC163" t="s">
        <v>428</v>
      </c>
      <c r="ID163" t="s">
        <v>428</v>
      </c>
      <c r="IE163" t="s">
        <v>428</v>
      </c>
      <c r="IF163" t="s">
        <v>428</v>
      </c>
      <c r="IG163">
        <v>0</v>
      </c>
      <c r="IH163">
        <v>100</v>
      </c>
      <c r="II163">
        <v>100</v>
      </c>
      <c r="IJ163">
        <v>-1.319</v>
      </c>
      <c r="IK163">
        <v>0.3205</v>
      </c>
      <c r="IL163">
        <v>-1.085747647868322</v>
      </c>
      <c r="IM163">
        <v>-0.001141660950335919</v>
      </c>
      <c r="IN163">
        <v>1.556549255047457E-06</v>
      </c>
      <c r="IO163">
        <v>-3.845636065895205E-10</v>
      </c>
      <c r="IP163">
        <v>0.01562767363184709</v>
      </c>
      <c r="IQ163">
        <v>0.001629169780553792</v>
      </c>
      <c r="IR163">
        <v>0.0005448488767950686</v>
      </c>
      <c r="IS163">
        <v>-2.599574200195059E-06</v>
      </c>
      <c r="IT163">
        <v>2</v>
      </c>
      <c r="IU163">
        <v>2011</v>
      </c>
      <c r="IV163">
        <v>1</v>
      </c>
      <c r="IW163">
        <v>26</v>
      </c>
      <c r="IX163">
        <v>197483.3</v>
      </c>
      <c r="IY163">
        <v>197483.5</v>
      </c>
      <c r="IZ163">
        <v>1.14624</v>
      </c>
      <c r="JA163">
        <v>2.63062</v>
      </c>
      <c r="JB163">
        <v>1.49658</v>
      </c>
      <c r="JC163">
        <v>2.35107</v>
      </c>
      <c r="JD163">
        <v>1.54907</v>
      </c>
      <c r="JE163">
        <v>2.47559</v>
      </c>
      <c r="JF163">
        <v>36.2224</v>
      </c>
      <c r="JG163">
        <v>24.2013</v>
      </c>
      <c r="JH163">
        <v>18</v>
      </c>
      <c r="JI163">
        <v>482.128</v>
      </c>
      <c r="JJ163">
        <v>499.785</v>
      </c>
      <c r="JK163">
        <v>30.6473</v>
      </c>
      <c r="JL163">
        <v>28.9059</v>
      </c>
      <c r="JM163">
        <v>30.0002</v>
      </c>
      <c r="JN163">
        <v>29.0723</v>
      </c>
      <c r="JO163">
        <v>29.0552</v>
      </c>
      <c r="JP163">
        <v>23.0455</v>
      </c>
      <c r="JQ163">
        <v>10.9353</v>
      </c>
      <c r="JR163">
        <v>100</v>
      </c>
      <c r="JS163">
        <v>30.6489</v>
      </c>
      <c r="JT163">
        <v>420</v>
      </c>
      <c r="JU163">
        <v>23.5137</v>
      </c>
      <c r="JV163">
        <v>101.886</v>
      </c>
      <c r="JW163">
        <v>91.2471</v>
      </c>
    </row>
    <row r="164" spans="1:283">
      <c r="A164">
        <v>146</v>
      </c>
      <c r="B164">
        <v>1758838604</v>
      </c>
      <c r="C164">
        <v>1770.400000095367</v>
      </c>
      <c r="D164" t="s">
        <v>724</v>
      </c>
      <c r="E164" t="s">
        <v>725</v>
      </c>
      <c r="F164">
        <v>5</v>
      </c>
      <c r="G164" t="s">
        <v>675</v>
      </c>
      <c r="H164">
        <v>1758838601</v>
      </c>
      <c r="I164">
        <f>(J164)/1000</f>
        <v>0</v>
      </c>
      <c r="J164">
        <f>1000*DJ164*AH164*(DF164-DG164)/(100*CY164*(1000-AH164*DF164))</f>
        <v>0</v>
      </c>
      <c r="K164">
        <f>DJ164*AH164*(DE164-DD164*(1000-AH164*DG164)/(1000-AH164*DF164))/(100*CY164)</f>
        <v>0</v>
      </c>
      <c r="L164">
        <f>DD164 - IF(AH164&gt;1, K164*CY164*100.0/(AJ164), 0)</f>
        <v>0</v>
      </c>
      <c r="M164">
        <f>((S164-I164/2)*L164-K164)/(S164+I164/2)</f>
        <v>0</v>
      </c>
      <c r="N164">
        <f>M164*(DK164+DL164)/1000.0</f>
        <v>0</v>
      </c>
      <c r="O164">
        <f>(DD164 - IF(AH164&gt;1, K164*CY164*100.0/(AJ164), 0))*(DK164+DL164)/1000.0</f>
        <v>0</v>
      </c>
      <c r="P164">
        <f>2.0/((1/R164-1/Q164)+SIGN(R164)*SQRT((1/R164-1/Q164)*(1/R164-1/Q164) + 4*CZ164/((CZ164+1)*(CZ164+1))*(2*1/R164*1/Q164-1/Q164*1/Q164)))</f>
        <v>0</v>
      </c>
      <c r="Q164">
        <f>IF(LEFT(DA164,1)&lt;&gt;"0",IF(LEFT(DA164,1)="1",3.0,DB164),$D$5+$E$5*(DR164*DK164/($K$5*1000))+$F$5*(DR164*DK164/($K$5*1000))*MAX(MIN(CY164,$J$5),$I$5)*MAX(MIN(CY164,$J$5),$I$5)+$G$5*MAX(MIN(CY164,$J$5),$I$5)*(DR164*DK164/($K$5*1000))+$H$5*(DR164*DK164/($K$5*1000))*(DR164*DK164/($K$5*1000)))</f>
        <v>0</v>
      </c>
      <c r="R164">
        <f>I164*(1000-(1000*0.61365*exp(17.502*V164/(240.97+V164))/(DK164+DL164)+DF164)/2)/(1000*0.61365*exp(17.502*V164/(240.97+V164))/(DK164+DL164)-DF164)</f>
        <v>0</v>
      </c>
      <c r="S164">
        <f>1/((CZ164+1)/(P164/1.6)+1/(Q164/1.37)) + CZ164/((CZ164+1)/(P164/1.6) + CZ164/(Q164/1.37))</f>
        <v>0</v>
      </c>
      <c r="T164">
        <f>(CU164*CX164)</f>
        <v>0</v>
      </c>
      <c r="U164">
        <f>(DM164+(T164+2*0.95*5.67E-8*(((DM164+$B$9)+273)^4-(DM164+273)^4)-44100*I164)/(1.84*29.3*Q164+8*0.95*5.67E-8*(DM164+273)^3))</f>
        <v>0</v>
      </c>
      <c r="V164">
        <f>($C$9*DN164+$D$9*DO164+$E$9*U164)</f>
        <v>0</v>
      </c>
      <c r="W164">
        <f>0.61365*exp(17.502*V164/(240.97+V164))</f>
        <v>0</v>
      </c>
      <c r="X164">
        <f>(Y164/Z164*100)</f>
        <v>0</v>
      </c>
      <c r="Y164">
        <f>DF164*(DK164+DL164)/1000</f>
        <v>0</v>
      </c>
      <c r="Z164">
        <f>0.61365*exp(17.502*DM164/(240.97+DM164))</f>
        <v>0</v>
      </c>
      <c r="AA164">
        <f>(W164-DF164*(DK164+DL164)/1000)</f>
        <v>0</v>
      </c>
      <c r="AB164">
        <f>(-I164*44100)</f>
        <v>0</v>
      </c>
      <c r="AC164">
        <f>2*29.3*Q164*0.92*(DM164-V164)</f>
        <v>0</v>
      </c>
      <c r="AD164">
        <f>2*0.95*5.67E-8*(((DM164+$B$9)+273)^4-(V164+273)^4)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IF(AF164*$H$15&gt;=AJ164,1.0,(AJ164/(AJ164-AF164*$H$15)))</f>
        <v>0</v>
      </c>
      <c r="AI164">
        <f>(AH164-1)*100</f>
        <v>0</v>
      </c>
      <c r="AJ164">
        <f>MAX(0,($B$15+$C$15*DR164)/(1+$D$15*DR164)*DK164/(DM164+273)*$E$15)</f>
        <v>0</v>
      </c>
      <c r="AK164" t="s">
        <v>422</v>
      </c>
      <c r="AL164" t="s">
        <v>422</v>
      </c>
      <c r="AM164">
        <v>0</v>
      </c>
      <c r="AN164">
        <v>0</v>
      </c>
      <c r="AO164">
        <f>1-AM164/AN164</f>
        <v>0</v>
      </c>
      <c r="AP164">
        <v>0</v>
      </c>
      <c r="AQ164" t="s">
        <v>422</v>
      </c>
      <c r="AR164" t="s">
        <v>422</v>
      </c>
      <c r="AS164">
        <v>0</v>
      </c>
      <c r="AT164">
        <v>0</v>
      </c>
      <c r="AU164">
        <f>1-AS164/AT164</f>
        <v>0</v>
      </c>
      <c r="AV164">
        <v>0.5</v>
      </c>
      <c r="AW164">
        <f>CV164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422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CU164">
        <f>$B$13*DS164+$C$13*DT164+$F$13*EE164*(1-EH164)</f>
        <v>0</v>
      </c>
      <c r="CV164">
        <f>CU164*CW164</f>
        <v>0</v>
      </c>
      <c r="CW164">
        <f>($B$13*$D$11+$C$13*$D$11+$F$13*((ER164+EJ164)/MAX(ER164+EJ164+ES164, 0.1)*$I$11+ES164/MAX(ER164+EJ164+ES164, 0.1)*$J$11))/($B$13+$C$13+$F$13)</f>
        <v>0</v>
      </c>
      <c r="CX164">
        <f>($B$13*$K$11+$C$13*$K$11+$F$13*((ER164+EJ164)/MAX(ER164+EJ164+ES164, 0.1)*$P$11+ES164/MAX(ER164+EJ164+ES164, 0.1)*$Q$11))/($B$13+$C$13+$F$13)</f>
        <v>0</v>
      </c>
      <c r="CY164">
        <v>5</v>
      </c>
      <c r="CZ164">
        <v>0.5</v>
      </c>
      <c r="DA164" t="s">
        <v>423</v>
      </c>
      <c r="DB164">
        <v>2</v>
      </c>
      <c r="DC164">
        <v>1758838601</v>
      </c>
      <c r="DD164">
        <v>422.462</v>
      </c>
      <c r="DE164">
        <v>420.0723333333333</v>
      </c>
      <c r="DF164">
        <v>23.79807777777778</v>
      </c>
      <c r="DG164">
        <v>23.54214444444445</v>
      </c>
      <c r="DH164">
        <v>423.7811111111111</v>
      </c>
      <c r="DI164">
        <v>23.47753333333334</v>
      </c>
      <c r="DJ164">
        <v>499.9845555555555</v>
      </c>
      <c r="DK164">
        <v>90.57534444444445</v>
      </c>
      <c r="DL164">
        <v>0.06937711111111111</v>
      </c>
      <c r="DM164">
        <v>30.19378888888889</v>
      </c>
      <c r="DN164">
        <v>30.00868888888889</v>
      </c>
      <c r="DO164">
        <v>999.9000000000001</v>
      </c>
      <c r="DP164">
        <v>0</v>
      </c>
      <c r="DQ164">
        <v>0</v>
      </c>
      <c r="DR164">
        <v>10001.74111111111</v>
      </c>
      <c r="DS164">
        <v>0</v>
      </c>
      <c r="DT164">
        <v>3.586684444444444</v>
      </c>
      <c r="DU164">
        <v>2.389515555555555</v>
      </c>
      <c r="DV164">
        <v>432.7606666666667</v>
      </c>
      <c r="DW164">
        <v>430.2001111111111</v>
      </c>
      <c r="DX164">
        <v>0.2559485555555555</v>
      </c>
      <c r="DY164">
        <v>420.0723333333333</v>
      </c>
      <c r="DZ164">
        <v>23.54214444444445</v>
      </c>
      <c r="EA164">
        <v>2.15552</v>
      </c>
      <c r="EB164">
        <v>2.132337777777778</v>
      </c>
      <c r="EC164">
        <v>18.6355</v>
      </c>
      <c r="ED164">
        <v>18.46283333333333</v>
      </c>
      <c r="EE164">
        <v>0.00500078</v>
      </c>
      <c r="EF164">
        <v>0</v>
      </c>
      <c r="EG164">
        <v>0</v>
      </c>
      <c r="EH164">
        <v>0</v>
      </c>
      <c r="EI164">
        <v>812.2111111111112</v>
      </c>
      <c r="EJ164">
        <v>0.00500078</v>
      </c>
      <c r="EK164">
        <v>-18.41111111111111</v>
      </c>
      <c r="EL164">
        <v>-1.255555555555556</v>
      </c>
      <c r="EM164">
        <v>35.15944444444445</v>
      </c>
      <c r="EN164">
        <v>39.44411111111111</v>
      </c>
      <c r="EO164">
        <v>36.81911111111111</v>
      </c>
      <c r="EP164">
        <v>39.56911111111111</v>
      </c>
      <c r="EQ164">
        <v>36.972</v>
      </c>
      <c r="ER164">
        <v>0</v>
      </c>
      <c r="ES164">
        <v>0</v>
      </c>
      <c r="ET164">
        <v>0</v>
      </c>
      <c r="EU164">
        <v>1758838599.3</v>
      </c>
      <c r="EV164">
        <v>0</v>
      </c>
      <c r="EW164">
        <v>814.9680000000001</v>
      </c>
      <c r="EX164">
        <v>-0.6692308476931759</v>
      </c>
      <c r="EY164">
        <v>1.869230859307769</v>
      </c>
      <c r="EZ164">
        <v>-21.748</v>
      </c>
      <c r="FA164">
        <v>15</v>
      </c>
      <c r="FB164">
        <v>0</v>
      </c>
      <c r="FC164" t="s">
        <v>424</v>
      </c>
      <c r="FD164">
        <v>1746989605.5</v>
      </c>
      <c r="FE164">
        <v>1746989593.5</v>
      </c>
      <c r="FF164">
        <v>0</v>
      </c>
      <c r="FG164">
        <v>-0.274</v>
      </c>
      <c r="FH164">
        <v>-0.002</v>
      </c>
      <c r="FI164">
        <v>2.549</v>
      </c>
      <c r="FJ164">
        <v>0.129</v>
      </c>
      <c r="FK164">
        <v>420</v>
      </c>
      <c r="FL164">
        <v>17</v>
      </c>
      <c r="FM164">
        <v>0.02</v>
      </c>
      <c r="FN164">
        <v>0.04</v>
      </c>
      <c r="FO164">
        <v>2.450123658536585</v>
      </c>
      <c r="FP164">
        <v>-0.1960053658536563</v>
      </c>
      <c r="FQ164">
        <v>0.05557998954511077</v>
      </c>
      <c r="FR164">
        <v>1</v>
      </c>
      <c r="FS164">
        <v>815.3294117647059</v>
      </c>
      <c r="FT164">
        <v>-15.00381977959628</v>
      </c>
      <c r="FU164">
        <v>5.270089262095071</v>
      </c>
      <c r="FV164">
        <v>0</v>
      </c>
      <c r="FW164">
        <v>0.2613106341463415</v>
      </c>
      <c r="FX164">
        <v>-0.01607253658536558</v>
      </c>
      <c r="FY164">
        <v>0.005951792563573571</v>
      </c>
      <c r="FZ164">
        <v>1</v>
      </c>
      <c r="GA164">
        <v>2</v>
      </c>
      <c r="GB164">
        <v>3</v>
      </c>
      <c r="GC164" t="s">
        <v>435</v>
      </c>
      <c r="GD164">
        <v>3.10311</v>
      </c>
      <c r="GE164">
        <v>2.72734</v>
      </c>
      <c r="GF164">
        <v>0.0886831</v>
      </c>
      <c r="GG164">
        <v>0.0881393</v>
      </c>
      <c r="GH164">
        <v>0.107241</v>
      </c>
      <c r="GI164">
        <v>0.107887</v>
      </c>
      <c r="GJ164">
        <v>23805.5</v>
      </c>
      <c r="GK164">
        <v>21612.6</v>
      </c>
      <c r="GL164">
        <v>26685.8</v>
      </c>
      <c r="GM164">
        <v>23923</v>
      </c>
      <c r="GN164">
        <v>38118.9</v>
      </c>
      <c r="GO164">
        <v>31530.7</v>
      </c>
      <c r="GP164">
        <v>46599.9</v>
      </c>
      <c r="GQ164">
        <v>37828.3</v>
      </c>
      <c r="GR164">
        <v>1.86978</v>
      </c>
      <c r="GS164">
        <v>1.87332</v>
      </c>
      <c r="GT164">
        <v>0.0812486</v>
      </c>
      <c r="GU164">
        <v>0</v>
      </c>
      <c r="GV164">
        <v>28.6834</v>
      </c>
      <c r="GW164">
        <v>999.9</v>
      </c>
      <c r="GX164">
        <v>51.2</v>
      </c>
      <c r="GY164">
        <v>31.1</v>
      </c>
      <c r="GZ164">
        <v>25.6464</v>
      </c>
      <c r="HA164">
        <v>61.4537</v>
      </c>
      <c r="HB164">
        <v>19.4111</v>
      </c>
      <c r="HC164">
        <v>1</v>
      </c>
      <c r="HD164">
        <v>0.126402</v>
      </c>
      <c r="HE164">
        <v>-1.2345</v>
      </c>
      <c r="HF164">
        <v>20.2944</v>
      </c>
      <c r="HG164">
        <v>5.22193</v>
      </c>
      <c r="HH164">
        <v>11.98</v>
      </c>
      <c r="HI164">
        <v>4.96445</v>
      </c>
      <c r="HJ164">
        <v>3.27595</v>
      </c>
      <c r="HK164">
        <v>9999</v>
      </c>
      <c r="HL164">
        <v>9999</v>
      </c>
      <c r="HM164">
        <v>9999</v>
      </c>
      <c r="HN164">
        <v>8.6</v>
      </c>
      <c r="HO164">
        <v>1.86399</v>
      </c>
      <c r="HP164">
        <v>1.86009</v>
      </c>
      <c r="HQ164">
        <v>1.85837</v>
      </c>
      <c r="HR164">
        <v>1.85974</v>
      </c>
      <c r="HS164">
        <v>1.85989</v>
      </c>
      <c r="HT164">
        <v>1.85837</v>
      </c>
      <c r="HU164">
        <v>1.85745</v>
      </c>
      <c r="HV164">
        <v>1.8524</v>
      </c>
      <c r="HW164">
        <v>0</v>
      </c>
      <c r="HX164">
        <v>0</v>
      </c>
      <c r="HY164">
        <v>0</v>
      </c>
      <c r="HZ164">
        <v>0</v>
      </c>
      <c r="IA164" t="s">
        <v>426</v>
      </c>
      <c r="IB164" t="s">
        <v>427</v>
      </c>
      <c r="IC164" t="s">
        <v>428</v>
      </c>
      <c r="ID164" t="s">
        <v>428</v>
      </c>
      <c r="IE164" t="s">
        <v>428</v>
      </c>
      <c r="IF164" t="s">
        <v>428</v>
      </c>
      <c r="IG164">
        <v>0</v>
      </c>
      <c r="IH164">
        <v>100</v>
      </c>
      <c r="II164">
        <v>100</v>
      </c>
      <c r="IJ164">
        <v>-1.319</v>
      </c>
      <c r="IK164">
        <v>0.3205</v>
      </c>
      <c r="IL164">
        <v>-1.085747647868322</v>
      </c>
      <c r="IM164">
        <v>-0.001141660950335919</v>
      </c>
      <c r="IN164">
        <v>1.556549255047457E-06</v>
      </c>
      <c r="IO164">
        <v>-3.845636065895205E-10</v>
      </c>
      <c r="IP164">
        <v>0.01562767363184709</v>
      </c>
      <c r="IQ164">
        <v>0.001629169780553792</v>
      </c>
      <c r="IR164">
        <v>0.0005448488767950686</v>
      </c>
      <c r="IS164">
        <v>-2.599574200195059E-06</v>
      </c>
      <c r="IT164">
        <v>2</v>
      </c>
      <c r="IU164">
        <v>2011</v>
      </c>
      <c r="IV164">
        <v>1</v>
      </c>
      <c r="IW164">
        <v>26</v>
      </c>
      <c r="IX164">
        <v>197483.3</v>
      </c>
      <c r="IY164">
        <v>197483.5</v>
      </c>
      <c r="IZ164">
        <v>1.14624</v>
      </c>
      <c r="JA164">
        <v>2.63306</v>
      </c>
      <c r="JB164">
        <v>1.49658</v>
      </c>
      <c r="JC164">
        <v>2.35107</v>
      </c>
      <c r="JD164">
        <v>1.54907</v>
      </c>
      <c r="JE164">
        <v>2.49268</v>
      </c>
      <c r="JF164">
        <v>36.2224</v>
      </c>
      <c r="JG164">
        <v>24.2013</v>
      </c>
      <c r="JH164">
        <v>18</v>
      </c>
      <c r="JI164">
        <v>482.376</v>
      </c>
      <c r="JJ164">
        <v>499.489</v>
      </c>
      <c r="JK164">
        <v>30.649</v>
      </c>
      <c r="JL164">
        <v>28.9072</v>
      </c>
      <c r="JM164">
        <v>30.0001</v>
      </c>
      <c r="JN164">
        <v>29.0723</v>
      </c>
      <c r="JO164">
        <v>29.0557</v>
      </c>
      <c r="JP164">
        <v>23.0439</v>
      </c>
      <c r="JQ164">
        <v>10.9353</v>
      </c>
      <c r="JR164">
        <v>100</v>
      </c>
      <c r="JS164">
        <v>30.5867</v>
      </c>
      <c r="JT164">
        <v>420</v>
      </c>
      <c r="JU164">
        <v>23.5137</v>
      </c>
      <c r="JV164">
        <v>101.887</v>
      </c>
      <c r="JW164">
        <v>91.24679999999999</v>
      </c>
    </row>
    <row r="165" spans="1:283">
      <c r="A165">
        <v>147</v>
      </c>
      <c r="B165">
        <v>1758838606</v>
      </c>
      <c r="C165">
        <v>1772.400000095367</v>
      </c>
      <c r="D165" t="s">
        <v>726</v>
      </c>
      <c r="E165" t="s">
        <v>727</v>
      </c>
      <c r="F165">
        <v>5</v>
      </c>
      <c r="G165" t="s">
        <v>675</v>
      </c>
      <c r="H165">
        <v>1758838603</v>
      </c>
      <c r="I165">
        <f>(J165)/1000</f>
        <v>0</v>
      </c>
      <c r="J165">
        <f>1000*DJ165*AH165*(DF165-DG165)/(100*CY165*(1000-AH165*DF165))</f>
        <v>0</v>
      </c>
      <c r="K165">
        <f>DJ165*AH165*(DE165-DD165*(1000-AH165*DG165)/(1000-AH165*DF165))/(100*CY165)</f>
        <v>0</v>
      </c>
      <c r="L165">
        <f>DD165 - IF(AH165&gt;1, K165*CY165*100.0/(AJ165), 0)</f>
        <v>0</v>
      </c>
      <c r="M165">
        <f>((S165-I165/2)*L165-K165)/(S165+I165/2)</f>
        <v>0</v>
      </c>
      <c r="N165">
        <f>M165*(DK165+DL165)/1000.0</f>
        <v>0</v>
      </c>
      <c r="O165">
        <f>(DD165 - IF(AH165&gt;1, K165*CY165*100.0/(AJ165), 0))*(DK165+DL165)/1000.0</f>
        <v>0</v>
      </c>
      <c r="P165">
        <f>2.0/((1/R165-1/Q165)+SIGN(R165)*SQRT((1/R165-1/Q165)*(1/R165-1/Q165) + 4*CZ165/((CZ165+1)*(CZ165+1))*(2*1/R165*1/Q165-1/Q165*1/Q165)))</f>
        <v>0</v>
      </c>
      <c r="Q165">
        <f>IF(LEFT(DA165,1)&lt;&gt;"0",IF(LEFT(DA165,1)="1",3.0,DB165),$D$5+$E$5*(DR165*DK165/($K$5*1000))+$F$5*(DR165*DK165/($K$5*1000))*MAX(MIN(CY165,$J$5),$I$5)*MAX(MIN(CY165,$J$5),$I$5)+$G$5*MAX(MIN(CY165,$J$5),$I$5)*(DR165*DK165/($K$5*1000))+$H$5*(DR165*DK165/($K$5*1000))*(DR165*DK165/($K$5*1000)))</f>
        <v>0</v>
      </c>
      <c r="R165">
        <f>I165*(1000-(1000*0.61365*exp(17.502*V165/(240.97+V165))/(DK165+DL165)+DF165)/2)/(1000*0.61365*exp(17.502*V165/(240.97+V165))/(DK165+DL165)-DF165)</f>
        <v>0</v>
      </c>
      <c r="S165">
        <f>1/((CZ165+1)/(P165/1.6)+1/(Q165/1.37)) + CZ165/((CZ165+1)/(P165/1.6) + CZ165/(Q165/1.37))</f>
        <v>0</v>
      </c>
      <c r="T165">
        <f>(CU165*CX165)</f>
        <v>0</v>
      </c>
      <c r="U165">
        <f>(DM165+(T165+2*0.95*5.67E-8*(((DM165+$B$9)+273)^4-(DM165+273)^4)-44100*I165)/(1.84*29.3*Q165+8*0.95*5.67E-8*(DM165+273)^3))</f>
        <v>0</v>
      </c>
      <c r="V165">
        <f>($C$9*DN165+$D$9*DO165+$E$9*U165)</f>
        <v>0</v>
      </c>
      <c r="W165">
        <f>0.61365*exp(17.502*V165/(240.97+V165))</f>
        <v>0</v>
      </c>
      <c r="X165">
        <f>(Y165/Z165*100)</f>
        <v>0</v>
      </c>
      <c r="Y165">
        <f>DF165*(DK165+DL165)/1000</f>
        <v>0</v>
      </c>
      <c r="Z165">
        <f>0.61365*exp(17.502*DM165/(240.97+DM165))</f>
        <v>0</v>
      </c>
      <c r="AA165">
        <f>(W165-DF165*(DK165+DL165)/1000)</f>
        <v>0</v>
      </c>
      <c r="AB165">
        <f>(-I165*44100)</f>
        <v>0</v>
      </c>
      <c r="AC165">
        <f>2*29.3*Q165*0.92*(DM165-V165)</f>
        <v>0</v>
      </c>
      <c r="AD165">
        <f>2*0.95*5.67E-8*(((DM165+$B$9)+273)^4-(V165+273)^4)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IF(AF165*$H$15&gt;=AJ165,1.0,(AJ165/(AJ165-AF165*$H$15)))</f>
        <v>0</v>
      </c>
      <c r="AI165">
        <f>(AH165-1)*100</f>
        <v>0</v>
      </c>
      <c r="AJ165">
        <f>MAX(0,($B$15+$C$15*DR165)/(1+$D$15*DR165)*DK165/(DM165+273)*$E$15)</f>
        <v>0</v>
      </c>
      <c r="AK165" t="s">
        <v>422</v>
      </c>
      <c r="AL165" t="s">
        <v>422</v>
      </c>
      <c r="AM165">
        <v>0</v>
      </c>
      <c r="AN165">
        <v>0</v>
      </c>
      <c r="AO165">
        <f>1-AM165/AN165</f>
        <v>0</v>
      </c>
      <c r="AP165">
        <v>0</v>
      </c>
      <c r="AQ165" t="s">
        <v>422</v>
      </c>
      <c r="AR165" t="s">
        <v>422</v>
      </c>
      <c r="AS165">
        <v>0</v>
      </c>
      <c r="AT165">
        <v>0</v>
      </c>
      <c r="AU165">
        <f>1-AS165/AT165</f>
        <v>0</v>
      </c>
      <c r="AV165">
        <v>0.5</v>
      </c>
      <c r="AW165">
        <f>CV165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422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CU165">
        <f>$B$13*DS165+$C$13*DT165+$F$13*EE165*(1-EH165)</f>
        <v>0</v>
      </c>
      <c r="CV165">
        <f>CU165*CW165</f>
        <v>0</v>
      </c>
      <c r="CW165">
        <f>($B$13*$D$11+$C$13*$D$11+$F$13*((ER165+EJ165)/MAX(ER165+EJ165+ES165, 0.1)*$I$11+ES165/MAX(ER165+EJ165+ES165, 0.1)*$J$11))/($B$13+$C$13+$F$13)</f>
        <v>0</v>
      </c>
      <c r="CX165">
        <f>($B$13*$K$11+$C$13*$K$11+$F$13*((ER165+EJ165)/MAX(ER165+EJ165+ES165, 0.1)*$P$11+ES165/MAX(ER165+EJ165+ES165, 0.1)*$Q$11))/($B$13+$C$13+$F$13)</f>
        <v>0</v>
      </c>
      <c r="CY165">
        <v>5</v>
      </c>
      <c r="CZ165">
        <v>0.5</v>
      </c>
      <c r="DA165" t="s">
        <v>423</v>
      </c>
      <c r="DB165">
        <v>2</v>
      </c>
      <c r="DC165">
        <v>1758838603</v>
      </c>
      <c r="DD165">
        <v>422.4758888888889</v>
      </c>
      <c r="DE165">
        <v>420.076</v>
      </c>
      <c r="DF165">
        <v>23.79636666666667</v>
      </c>
      <c r="DG165">
        <v>23.54118888888889</v>
      </c>
      <c r="DH165">
        <v>423.7952222222222</v>
      </c>
      <c r="DI165">
        <v>23.47585555555555</v>
      </c>
      <c r="DJ165">
        <v>499.9902222222223</v>
      </c>
      <c r="DK165">
        <v>90.57551111111111</v>
      </c>
      <c r="DL165">
        <v>0.06936712222222223</v>
      </c>
      <c r="DM165">
        <v>30.19825555555555</v>
      </c>
      <c r="DN165">
        <v>30.00987777777777</v>
      </c>
      <c r="DO165">
        <v>999.9000000000001</v>
      </c>
      <c r="DP165">
        <v>0</v>
      </c>
      <c r="DQ165">
        <v>0</v>
      </c>
      <c r="DR165">
        <v>9998.547777777778</v>
      </c>
      <c r="DS165">
        <v>0</v>
      </c>
      <c r="DT165">
        <v>3.58213</v>
      </c>
      <c r="DU165">
        <v>2.39988</v>
      </c>
      <c r="DV165">
        <v>432.7741111111111</v>
      </c>
      <c r="DW165">
        <v>430.2035555555556</v>
      </c>
      <c r="DX165">
        <v>0.2551838888888889</v>
      </c>
      <c r="DY165">
        <v>420.076</v>
      </c>
      <c r="DZ165">
        <v>23.54118888888889</v>
      </c>
      <c r="EA165">
        <v>2.15537</v>
      </c>
      <c r="EB165">
        <v>2.132255555555555</v>
      </c>
      <c r="EC165">
        <v>18.63437777777778</v>
      </c>
      <c r="ED165">
        <v>18.46221111111111</v>
      </c>
      <c r="EE165">
        <v>0.00500078</v>
      </c>
      <c r="EF165">
        <v>0</v>
      </c>
      <c r="EG165">
        <v>0</v>
      </c>
      <c r="EH165">
        <v>0</v>
      </c>
      <c r="EI165">
        <v>812.311111111111</v>
      </c>
      <c r="EJ165">
        <v>0.00500078</v>
      </c>
      <c r="EK165">
        <v>-15.64444444444445</v>
      </c>
      <c r="EL165">
        <v>-0.9666666666666666</v>
      </c>
      <c r="EM165">
        <v>35.17333333333332</v>
      </c>
      <c r="EN165">
        <v>39.47877777777777</v>
      </c>
      <c r="EO165">
        <v>36.854</v>
      </c>
      <c r="EP165">
        <v>39.63177777777778</v>
      </c>
      <c r="EQ165">
        <v>36.97211111111111</v>
      </c>
      <c r="ER165">
        <v>0</v>
      </c>
      <c r="ES165">
        <v>0</v>
      </c>
      <c r="ET165">
        <v>0</v>
      </c>
      <c r="EU165">
        <v>1758838601.7</v>
      </c>
      <c r="EV165">
        <v>0</v>
      </c>
      <c r="EW165">
        <v>814.8599999999999</v>
      </c>
      <c r="EX165">
        <v>2.969230783291661</v>
      </c>
      <c r="EY165">
        <v>12.1923077534407</v>
      </c>
      <c r="EZ165">
        <v>-20.552</v>
      </c>
      <c r="FA165">
        <v>15</v>
      </c>
      <c r="FB165">
        <v>0</v>
      </c>
      <c r="FC165" t="s">
        <v>424</v>
      </c>
      <c r="FD165">
        <v>1746989605.5</v>
      </c>
      <c r="FE165">
        <v>1746989593.5</v>
      </c>
      <c r="FF165">
        <v>0</v>
      </c>
      <c r="FG165">
        <v>-0.274</v>
      </c>
      <c r="FH165">
        <v>-0.002</v>
      </c>
      <c r="FI165">
        <v>2.549</v>
      </c>
      <c r="FJ165">
        <v>0.129</v>
      </c>
      <c r="FK165">
        <v>420</v>
      </c>
      <c r="FL165">
        <v>17</v>
      </c>
      <c r="FM165">
        <v>0.02</v>
      </c>
      <c r="FN165">
        <v>0.04</v>
      </c>
      <c r="FO165">
        <v>2.45014175</v>
      </c>
      <c r="FP165">
        <v>-0.2210203001876207</v>
      </c>
      <c r="FQ165">
        <v>0.05653809436510485</v>
      </c>
      <c r="FR165">
        <v>1</v>
      </c>
      <c r="FS165">
        <v>814.8794117647058</v>
      </c>
      <c r="FT165">
        <v>-7.210084035210351</v>
      </c>
      <c r="FU165">
        <v>5.180039712076064</v>
      </c>
      <c r="FV165">
        <v>0</v>
      </c>
      <c r="FW165">
        <v>0.26176485</v>
      </c>
      <c r="FX165">
        <v>-0.04307272795497213</v>
      </c>
      <c r="FY165">
        <v>0.0055197835399135</v>
      </c>
      <c r="FZ165">
        <v>1</v>
      </c>
      <c r="GA165">
        <v>2</v>
      </c>
      <c r="GB165">
        <v>3</v>
      </c>
      <c r="GC165" t="s">
        <v>435</v>
      </c>
      <c r="GD165">
        <v>3.10294</v>
      </c>
      <c r="GE165">
        <v>2.72752</v>
      </c>
      <c r="GF165">
        <v>0.0886787</v>
      </c>
      <c r="GG165">
        <v>0.0881258</v>
      </c>
      <c r="GH165">
        <v>0.107238</v>
      </c>
      <c r="GI165">
        <v>0.107883</v>
      </c>
      <c r="GJ165">
        <v>23805.5</v>
      </c>
      <c r="GK165">
        <v>21612.8</v>
      </c>
      <c r="GL165">
        <v>26685.7</v>
      </c>
      <c r="GM165">
        <v>23923</v>
      </c>
      <c r="GN165">
        <v>38118.9</v>
      </c>
      <c r="GO165">
        <v>31530.8</v>
      </c>
      <c r="GP165">
        <v>46599.8</v>
      </c>
      <c r="GQ165">
        <v>37828.1</v>
      </c>
      <c r="GR165">
        <v>1.86948</v>
      </c>
      <c r="GS165">
        <v>1.87365</v>
      </c>
      <c r="GT165">
        <v>0.0815466</v>
      </c>
      <c r="GU165">
        <v>0</v>
      </c>
      <c r="GV165">
        <v>28.6846</v>
      </c>
      <c r="GW165">
        <v>999.9</v>
      </c>
      <c r="GX165">
        <v>51.2</v>
      </c>
      <c r="GY165">
        <v>31.1</v>
      </c>
      <c r="GZ165">
        <v>25.646</v>
      </c>
      <c r="HA165">
        <v>61.4037</v>
      </c>
      <c r="HB165">
        <v>19.4191</v>
      </c>
      <c r="HC165">
        <v>1</v>
      </c>
      <c r="HD165">
        <v>0.126347</v>
      </c>
      <c r="HE165">
        <v>-1.10731</v>
      </c>
      <c r="HF165">
        <v>20.2952</v>
      </c>
      <c r="HG165">
        <v>5.22178</v>
      </c>
      <c r="HH165">
        <v>11.98</v>
      </c>
      <c r="HI165">
        <v>4.96435</v>
      </c>
      <c r="HJ165">
        <v>3.27595</v>
      </c>
      <c r="HK165">
        <v>9999</v>
      </c>
      <c r="HL165">
        <v>9999</v>
      </c>
      <c r="HM165">
        <v>9999</v>
      </c>
      <c r="HN165">
        <v>8.6</v>
      </c>
      <c r="HO165">
        <v>1.864</v>
      </c>
      <c r="HP165">
        <v>1.8601</v>
      </c>
      <c r="HQ165">
        <v>1.85837</v>
      </c>
      <c r="HR165">
        <v>1.85974</v>
      </c>
      <c r="HS165">
        <v>1.85989</v>
      </c>
      <c r="HT165">
        <v>1.85837</v>
      </c>
      <c r="HU165">
        <v>1.85745</v>
      </c>
      <c r="HV165">
        <v>1.85241</v>
      </c>
      <c r="HW165">
        <v>0</v>
      </c>
      <c r="HX165">
        <v>0</v>
      </c>
      <c r="HY165">
        <v>0</v>
      </c>
      <c r="HZ165">
        <v>0</v>
      </c>
      <c r="IA165" t="s">
        <v>426</v>
      </c>
      <c r="IB165" t="s">
        <v>427</v>
      </c>
      <c r="IC165" t="s">
        <v>428</v>
      </c>
      <c r="ID165" t="s">
        <v>428</v>
      </c>
      <c r="IE165" t="s">
        <v>428</v>
      </c>
      <c r="IF165" t="s">
        <v>428</v>
      </c>
      <c r="IG165">
        <v>0</v>
      </c>
      <c r="IH165">
        <v>100</v>
      </c>
      <c r="II165">
        <v>100</v>
      </c>
      <c r="IJ165">
        <v>-1.319</v>
      </c>
      <c r="IK165">
        <v>0.3205</v>
      </c>
      <c r="IL165">
        <v>-1.085747647868322</v>
      </c>
      <c r="IM165">
        <v>-0.001141660950335919</v>
      </c>
      <c r="IN165">
        <v>1.556549255047457E-06</v>
      </c>
      <c r="IO165">
        <v>-3.845636065895205E-10</v>
      </c>
      <c r="IP165">
        <v>0.01562767363184709</v>
      </c>
      <c r="IQ165">
        <v>0.001629169780553792</v>
      </c>
      <c r="IR165">
        <v>0.0005448488767950686</v>
      </c>
      <c r="IS165">
        <v>-2.599574200195059E-06</v>
      </c>
      <c r="IT165">
        <v>2</v>
      </c>
      <c r="IU165">
        <v>2011</v>
      </c>
      <c r="IV165">
        <v>1</v>
      </c>
      <c r="IW165">
        <v>26</v>
      </c>
      <c r="IX165">
        <v>197483.3</v>
      </c>
      <c r="IY165">
        <v>197483.5</v>
      </c>
      <c r="IZ165">
        <v>1.14624</v>
      </c>
      <c r="JA165">
        <v>2.64038</v>
      </c>
      <c r="JB165">
        <v>1.49658</v>
      </c>
      <c r="JC165">
        <v>2.35107</v>
      </c>
      <c r="JD165">
        <v>1.54907</v>
      </c>
      <c r="JE165">
        <v>2.47192</v>
      </c>
      <c r="JF165">
        <v>36.2224</v>
      </c>
      <c r="JG165">
        <v>24.2013</v>
      </c>
      <c r="JH165">
        <v>18</v>
      </c>
      <c r="JI165">
        <v>482.205</v>
      </c>
      <c r="JJ165">
        <v>499.716</v>
      </c>
      <c r="JK165">
        <v>30.6357</v>
      </c>
      <c r="JL165">
        <v>28.9072</v>
      </c>
      <c r="JM165">
        <v>30.0001</v>
      </c>
      <c r="JN165">
        <v>29.0729</v>
      </c>
      <c r="JO165">
        <v>29.057</v>
      </c>
      <c r="JP165">
        <v>23.0457</v>
      </c>
      <c r="JQ165">
        <v>10.9353</v>
      </c>
      <c r="JR165">
        <v>100</v>
      </c>
      <c r="JS165">
        <v>30.5867</v>
      </c>
      <c r="JT165">
        <v>420</v>
      </c>
      <c r="JU165">
        <v>23.5137</v>
      </c>
      <c r="JV165">
        <v>101.886</v>
      </c>
      <c r="JW165">
        <v>91.2466</v>
      </c>
    </row>
    <row r="166" spans="1:283">
      <c r="A166">
        <v>148</v>
      </c>
      <c r="B166">
        <v>1758838608</v>
      </c>
      <c r="C166">
        <v>1774.400000095367</v>
      </c>
      <c r="D166" t="s">
        <v>728</v>
      </c>
      <c r="E166" t="s">
        <v>729</v>
      </c>
      <c r="F166">
        <v>5</v>
      </c>
      <c r="G166" t="s">
        <v>675</v>
      </c>
      <c r="H166">
        <v>1758838605</v>
      </c>
      <c r="I166">
        <f>(J166)/1000</f>
        <v>0</v>
      </c>
      <c r="J166">
        <f>1000*DJ166*AH166*(DF166-DG166)/(100*CY166*(1000-AH166*DF166))</f>
        <v>0</v>
      </c>
      <c r="K166">
        <f>DJ166*AH166*(DE166-DD166*(1000-AH166*DG166)/(1000-AH166*DF166))/(100*CY166)</f>
        <v>0</v>
      </c>
      <c r="L166">
        <f>DD166 - IF(AH166&gt;1, K166*CY166*100.0/(AJ166), 0)</f>
        <v>0</v>
      </c>
      <c r="M166">
        <f>((S166-I166/2)*L166-K166)/(S166+I166/2)</f>
        <v>0</v>
      </c>
      <c r="N166">
        <f>M166*(DK166+DL166)/1000.0</f>
        <v>0</v>
      </c>
      <c r="O166">
        <f>(DD166 - IF(AH166&gt;1, K166*CY166*100.0/(AJ166), 0))*(DK166+DL166)/1000.0</f>
        <v>0</v>
      </c>
      <c r="P166">
        <f>2.0/((1/R166-1/Q166)+SIGN(R166)*SQRT((1/R166-1/Q166)*(1/R166-1/Q166) + 4*CZ166/((CZ166+1)*(CZ166+1))*(2*1/R166*1/Q166-1/Q166*1/Q166)))</f>
        <v>0</v>
      </c>
      <c r="Q166">
        <f>IF(LEFT(DA166,1)&lt;&gt;"0",IF(LEFT(DA166,1)="1",3.0,DB166),$D$5+$E$5*(DR166*DK166/($K$5*1000))+$F$5*(DR166*DK166/($K$5*1000))*MAX(MIN(CY166,$J$5),$I$5)*MAX(MIN(CY166,$J$5),$I$5)+$G$5*MAX(MIN(CY166,$J$5),$I$5)*(DR166*DK166/($K$5*1000))+$H$5*(DR166*DK166/($K$5*1000))*(DR166*DK166/($K$5*1000)))</f>
        <v>0</v>
      </c>
      <c r="R166">
        <f>I166*(1000-(1000*0.61365*exp(17.502*V166/(240.97+V166))/(DK166+DL166)+DF166)/2)/(1000*0.61365*exp(17.502*V166/(240.97+V166))/(DK166+DL166)-DF166)</f>
        <v>0</v>
      </c>
      <c r="S166">
        <f>1/((CZ166+1)/(P166/1.6)+1/(Q166/1.37)) + CZ166/((CZ166+1)/(P166/1.6) + CZ166/(Q166/1.37))</f>
        <v>0</v>
      </c>
      <c r="T166">
        <f>(CU166*CX166)</f>
        <v>0</v>
      </c>
      <c r="U166">
        <f>(DM166+(T166+2*0.95*5.67E-8*(((DM166+$B$9)+273)^4-(DM166+273)^4)-44100*I166)/(1.84*29.3*Q166+8*0.95*5.67E-8*(DM166+273)^3))</f>
        <v>0</v>
      </c>
      <c r="V166">
        <f>($C$9*DN166+$D$9*DO166+$E$9*U166)</f>
        <v>0</v>
      </c>
      <c r="W166">
        <f>0.61365*exp(17.502*V166/(240.97+V166))</f>
        <v>0</v>
      </c>
      <c r="X166">
        <f>(Y166/Z166*100)</f>
        <v>0</v>
      </c>
      <c r="Y166">
        <f>DF166*(DK166+DL166)/1000</f>
        <v>0</v>
      </c>
      <c r="Z166">
        <f>0.61365*exp(17.502*DM166/(240.97+DM166))</f>
        <v>0</v>
      </c>
      <c r="AA166">
        <f>(W166-DF166*(DK166+DL166)/1000)</f>
        <v>0</v>
      </c>
      <c r="AB166">
        <f>(-I166*44100)</f>
        <v>0</v>
      </c>
      <c r="AC166">
        <f>2*29.3*Q166*0.92*(DM166-V166)</f>
        <v>0</v>
      </c>
      <c r="AD166">
        <f>2*0.95*5.67E-8*(((DM166+$B$9)+273)^4-(V166+273)^4)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IF(AF166*$H$15&gt;=AJ166,1.0,(AJ166/(AJ166-AF166*$H$15)))</f>
        <v>0</v>
      </c>
      <c r="AI166">
        <f>(AH166-1)*100</f>
        <v>0</v>
      </c>
      <c r="AJ166">
        <f>MAX(0,($B$15+$C$15*DR166)/(1+$D$15*DR166)*DK166/(DM166+273)*$E$15)</f>
        <v>0</v>
      </c>
      <c r="AK166" t="s">
        <v>422</v>
      </c>
      <c r="AL166" t="s">
        <v>422</v>
      </c>
      <c r="AM166">
        <v>0</v>
      </c>
      <c r="AN166">
        <v>0</v>
      </c>
      <c r="AO166">
        <f>1-AM166/AN166</f>
        <v>0</v>
      </c>
      <c r="AP166">
        <v>0</v>
      </c>
      <c r="AQ166" t="s">
        <v>422</v>
      </c>
      <c r="AR166" t="s">
        <v>422</v>
      </c>
      <c r="AS166">
        <v>0</v>
      </c>
      <c r="AT166">
        <v>0</v>
      </c>
      <c r="AU166">
        <f>1-AS166/AT166</f>
        <v>0</v>
      </c>
      <c r="AV166">
        <v>0.5</v>
      </c>
      <c r="AW166">
        <f>CV166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422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CU166">
        <f>$B$13*DS166+$C$13*DT166+$F$13*EE166*(1-EH166)</f>
        <v>0</v>
      </c>
      <c r="CV166">
        <f>CU166*CW166</f>
        <v>0</v>
      </c>
      <c r="CW166">
        <f>($B$13*$D$11+$C$13*$D$11+$F$13*((ER166+EJ166)/MAX(ER166+EJ166+ES166, 0.1)*$I$11+ES166/MAX(ER166+EJ166+ES166, 0.1)*$J$11))/($B$13+$C$13+$F$13)</f>
        <v>0</v>
      </c>
      <c r="CX166">
        <f>($B$13*$K$11+$C$13*$K$11+$F$13*((ER166+EJ166)/MAX(ER166+EJ166+ES166, 0.1)*$P$11+ES166/MAX(ER166+EJ166+ES166, 0.1)*$Q$11))/($B$13+$C$13+$F$13)</f>
        <v>0</v>
      </c>
      <c r="CY166">
        <v>5</v>
      </c>
      <c r="CZ166">
        <v>0.5</v>
      </c>
      <c r="DA166" t="s">
        <v>423</v>
      </c>
      <c r="DB166">
        <v>2</v>
      </c>
      <c r="DC166">
        <v>1758838605</v>
      </c>
      <c r="DD166">
        <v>422.4793333333334</v>
      </c>
      <c r="DE166">
        <v>420.0317777777778</v>
      </c>
      <c r="DF166">
        <v>23.79528888888889</v>
      </c>
      <c r="DG166">
        <v>23.5402</v>
      </c>
      <c r="DH166">
        <v>423.7988888888889</v>
      </c>
      <c r="DI166">
        <v>23.47481111111111</v>
      </c>
      <c r="DJ166">
        <v>499.945111111111</v>
      </c>
      <c r="DK166">
        <v>90.57580000000002</v>
      </c>
      <c r="DL166">
        <v>0.06954181111111112</v>
      </c>
      <c r="DM166">
        <v>30.20011111111111</v>
      </c>
      <c r="DN166">
        <v>30.0101</v>
      </c>
      <c r="DO166">
        <v>999.9000000000001</v>
      </c>
      <c r="DP166">
        <v>0</v>
      </c>
      <c r="DQ166">
        <v>0</v>
      </c>
      <c r="DR166">
        <v>9990.422222222223</v>
      </c>
      <c r="DS166">
        <v>0</v>
      </c>
      <c r="DT166">
        <v>3.582635555555555</v>
      </c>
      <c r="DU166">
        <v>2.44761</v>
      </c>
      <c r="DV166">
        <v>432.7772222222222</v>
      </c>
      <c r="DW166">
        <v>430.1578888888889</v>
      </c>
      <c r="DX166">
        <v>0.255092</v>
      </c>
      <c r="DY166">
        <v>420.0317777777778</v>
      </c>
      <c r="DZ166">
        <v>23.5402</v>
      </c>
      <c r="EA166">
        <v>2.15528</v>
      </c>
      <c r="EB166">
        <v>2.132173333333333</v>
      </c>
      <c r="EC166">
        <v>18.63371111111111</v>
      </c>
      <c r="ED166">
        <v>18.4616</v>
      </c>
      <c r="EE166">
        <v>0.00500078</v>
      </c>
      <c r="EF166">
        <v>0</v>
      </c>
      <c r="EG166">
        <v>0</v>
      </c>
      <c r="EH166">
        <v>0</v>
      </c>
      <c r="EI166">
        <v>814.2111111111112</v>
      </c>
      <c r="EJ166">
        <v>0.00500078</v>
      </c>
      <c r="EK166">
        <v>-16.12222222222222</v>
      </c>
      <c r="EL166">
        <v>-1.055555555555556</v>
      </c>
      <c r="EM166">
        <v>35.18711111111111</v>
      </c>
      <c r="EN166">
        <v>39.52755555555555</v>
      </c>
      <c r="EO166">
        <v>36.86788888888889</v>
      </c>
      <c r="EP166">
        <v>39.68044444444445</v>
      </c>
      <c r="EQ166">
        <v>37.01377777777778</v>
      </c>
      <c r="ER166">
        <v>0</v>
      </c>
      <c r="ES166">
        <v>0</v>
      </c>
      <c r="ET166">
        <v>0</v>
      </c>
      <c r="EU166">
        <v>1758838603.5</v>
      </c>
      <c r="EV166">
        <v>0</v>
      </c>
      <c r="EW166">
        <v>814.8999999999999</v>
      </c>
      <c r="EX166">
        <v>8.738461538633032</v>
      </c>
      <c r="EY166">
        <v>-2.010256389579217</v>
      </c>
      <c r="EZ166">
        <v>-20.98461538461538</v>
      </c>
      <c r="FA166">
        <v>15</v>
      </c>
      <c r="FB166">
        <v>0</v>
      </c>
      <c r="FC166" t="s">
        <v>424</v>
      </c>
      <c r="FD166">
        <v>1746989605.5</v>
      </c>
      <c r="FE166">
        <v>1746989593.5</v>
      </c>
      <c r="FF166">
        <v>0</v>
      </c>
      <c r="FG166">
        <v>-0.274</v>
      </c>
      <c r="FH166">
        <v>-0.002</v>
      </c>
      <c r="FI166">
        <v>2.549</v>
      </c>
      <c r="FJ166">
        <v>0.129</v>
      </c>
      <c r="FK166">
        <v>420</v>
      </c>
      <c r="FL166">
        <v>17</v>
      </c>
      <c r="FM166">
        <v>0.02</v>
      </c>
      <c r="FN166">
        <v>0.04</v>
      </c>
      <c r="FO166">
        <v>2.452314878048781</v>
      </c>
      <c r="FP166">
        <v>-0.1156685017421553</v>
      </c>
      <c r="FQ166">
        <v>0.05646701671068376</v>
      </c>
      <c r="FR166">
        <v>1</v>
      </c>
      <c r="FS166">
        <v>815</v>
      </c>
      <c r="FT166">
        <v>9.524828044903508</v>
      </c>
      <c r="FU166">
        <v>5.053245899186675</v>
      </c>
      <c r="FV166">
        <v>0</v>
      </c>
      <c r="FW166">
        <v>0.261131268292683</v>
      </c>
      <c r="FX166">
        <v>-0.05585535888501751</v>
      </c>
      <c r="FY166">
        <v>0.005812070400696571</v>
      </c>
      <c r="FZ166">
        <v>1</v>
      </c>
      <c r="GA166">
        <v>2</v>
      </c>
      <c r="GB166">
        <v>3</v>
      </c>
      <c r="GC166" t="s">
        <v>435</v>
      </c>
      <c r="GD166">
        <v>3.10287</v>
      </c>
      <c r="GE166">
        <v>2.72803</v>
      </c>
      <c r="GF166">
        <v>0.0886745</v>
      </c>
      <c r="GG166">
        <v>0.0881226</v>
      </c>
      <c r="GH166">
        <v>0.107236</v>
      </c>
      <c r="GI166">
        <v>0.107882</v>
      </c>
      <c r="GJ166">
        <v>23805.5</v>
      </c>
      <c r="GK166">
        <v>21612.8</v>
      </c>
      <c r="GL166">
        <v>26685.6</v>
      </c>
      <c r="GM166">
        <v>23922.9</v>
      </c>
      <c r="GN166">
        <v>38119</v>
      </c>
      <c r="GO166">
        <v>31530.8</v>
      </c>
      <c r="GP166">
        <v>46599.8</v>
      </c>
      <c r="GQ166">
        <v>37828.1</v>
      </c>
      <c r="GR166">
        <v>1.86895</v>
      </c>
      <c r="GS166">
        <v>1.8739</v>
      </c>
      <c r="GT166">
        <v>0.0816211</v>
      </c>
      <c r="GU166">
        <v>0</v>
      </c>
      <c r="GV166">
        <v>28.6865</v>
      </c>
      <c r="GW166">
        <v>999.9</v>
      </c>
      <c r="GX166">
        <v>51.2</v>
      </c>
      <c r="GY166">
        <v>31.1</v>
      </c>
      <c r="GZ166">
        <v>25.6457</v>
      </c>
      <c r="HA166">
        <v>61.0237</v>
      </c>
      <c r="HB166">
        <v>19.2989</v>
      </c>
      <c r="HC166">
        <v>1</v>
      </c>
      <c r="HD166">
        <v>0.12628</v>
      </c>
      <c r="HE166">
        <v>-1.09843</v>
      </c>
      <c r="HF166">
        <v>20.2953</v>
      </c>
      <c r="HG166">
        <v>5.22148</v>
      </c>
      <c r="HH166">
        <v>11.98</v>
      </c>
      <c r="HI166">
        <v>4.96425</v>
      </c>
      <c r="HJ166">
        <v>3.27598</v>
      </c>
      <c r="HK166">
        <v>9999</v>
      </c>
      <c r="HL166">
        <v>9999</v>
      </c>
      <c r="HM166">
        <v>9999</v>
      </c>
      <c r="HN166">
        <v>8.6</v>
      </c>
      <c r="HO166">
        <v>1.86398</v>
      </c>
      <c r="HP166">
        <v>1.86008</v>
      </c>
      <c r="HQ166">
        <v>1.85837</v>
      </c>
      <c r="HR166">
        <v>1.85974</v>
      </c>
      <c r="HS166">
        <v>1.85989</v>
      </c>
      <c r="HT166">
        <v>1.85837</v>
      </c>
      <c r="HU166">
        <v>1.85745</v>
      </c>
      <c r="HV166">
        <v>1.85242</v>
      </c>
      <c r="HW166">
        <v>0</v>
      </c>
      <c r="HX166">
        <v>0</v>
      </c>
      <c r="HY166">
        <v>0</v>
      </c>
      <c r="HZ166">
        <v>0</v>
      </c>
      <c r="IA166" t="s">
        <v>426</v>
      </c>
      <c r="IB166" t="s">
        <v>427</v>
      </c>
      <c r="IC166" t="s">
        <v>428</v>
      </c>
      <c r="ID166" t="s">
        <v>428</v>
      </c>
      <c r="IE166" t="s">
        <v>428</v>
      </c>
      <c r="IF166" t="s">
        <v>428</v>
      </c>
      <c r="IG166">
        <v>0</v>
      </c>
      <c r="IH166">
        <v>100</v>
      </c>
      <c r="II166">
        <v>100</v>
      </c>
      <c r="IJ166">
        <v>-1.32</v>
      </c>
      <c r="IK166">
        <v>0.3204</v>
      </c>
      <c r="IL166">
        <v>-1.085747647868322</v>
      </c>
      <c r="IM166">
        <v>-0.001141660950335919</v>
      </c>
      <c r="IN166">
        <v>1.556549255047457E-06</v>
      </c>
      <c r="IO166">
        <v>-3.845636065895205E-10</v>
      </c>
      <c r="IP166">
        <v>0.01562767363184709</v>
      </c>
      <c r="IQ166">
        <v>0.001629169780553792</v>
      </c>
      <c r="IR166">
        <v>0.0005448488767950686</v>
      </c>
      <c r="IS166">
        <v>-2.599574200195059E-06</v>
      </c>
      <c r="IT166">
        <v>2</v>
      </c>
      <c r="IU166">
        <v>2011</v>
      </c>
      <c r="IV166">
        <v>1</v>
      </c>
      <c r="IW166">
        <v>26</v>
      </c>
      <c r="IX166">
        <v>197483.4</v>
      </c>
      <c r="IY166">
        <v>197483.6</v>
      </c>
      <c r="IZ166">
        <v>1.14624</v>
      </c>
      <c r="JA166">
        <v>2.6416</v>
      </c>
      <c r="JB166">
        <v>1.49658</v>
      </c>
      <c r="JC166">
        <v>2.35107</v>
      </c>
      <c r="JD166">
        <v>1.54907</v>
      </c>
      <c r="JE166">
        <v>2.38525</v>
      </c>
      <c r="JF166">
        <v>36.2224</v>
      </c>
      <c r="JG166">
        <v>24.1926</v>
      </c>
      <c r="JH166">
        <v>18</v>
      </c>
      <c r="JI166">
        <v>481.908</v>
      </c>
      <c r="JJ166">
        <v>499.889</v>
      </c>
      <c r="JK166">
        <v>30.6092</v>
      </c>
      <c r="JL166">
        <v>28.9084</v>
      </c>
      <c r="JM166">
        <v>30</v>
      </c>
      <c r="JN166">
        <v>29.0741</v>
      </c>
      <c r="JO166">
        <v>29.0577</v>
      </c>
      <c r="JP166">
        <v>23.0461</v>
      </c>
      <c r="JQ166">
        <v>10.9353</v>
      </c>
      <c r="JR166">
        <v>100</v>
      </c>
      <c r="JS166">
        <v>30.576</v>
      </c>
      <c r="JT166">
        <v>420</v>
      </c>
      <c r="JU166">
        <v>23.5137</v>
      </c>
      <c r="JV166">
        <v>101.886</v>
      </c>
      <c r="JW166">
        <v>91.24639999999999</v>
      </c>
    </row>
    <row r="167" spans="1:283">
      <c r="A167">
        <v>149</v>
      </c>
      <c r="B167">
        <v>1758838610</v>
      </c>
      <c r="C167">
        <v>1776.400000095367</v>
      </c>
      <c r="D167" t="s">
        <v>730</v>
      </c>
      <c r="E167" t="s">
        <v>731</v>
      </c>
      <c r="F167">
        <v>5</v>
      </c>
      <c r="G167" t="s">
        <v>675</v>
      </c>
      <c r="H167">
        <v>1758838607</v>
      </c>
      <c r="I167">
        <f>(J167)/1000</f>
        <v>0</v>
      </c>
      <c r="J167">
        <f>1000*DJ167*AH167*(DF167-DG167)/(100*CY167*(1000-AH167*DF167))</f>
        <v>0</v>
      </c>
      <c r="K167">
        <f>DJ167*AH167*(DE167-DD167*(1000-AH167*DG167)/(1000-AH167*DF167))/(100*CY167)</f>
        <v>0</v>
      </c>
      <c r="L167">
        <f>DD167 - IF(AH167&gt;1, K167*CY167*100.0/(AJ167), 0)</f>
        <v>0</v>
      </c>
      <c r="M167">
        <f>((S167-I167/2)*L167-K167)/(S167+I167/2)</f>
        <v>0</v>
      </c>
      <c r="N167">
        <f>M167*(DK167+DL167)/1000.0</f>
        <v>0</v>
      </c>
      <c r="O167">
        <f>(DD167 - IF(AH167&gt;1, K167*CY167*100.0/(AJ167), 0))*(DK167+DL167)/1000.0</f>
        <v>0</v>
      </c>
      <c r="P167">
        <f>2.0/((1/R167-1/Q167)+SIGN(R167)*SQRT((1/R167-1/Q167)*(1/R167-1/Q167) + 4*CZ167/((CZ167+1)*(CZ167+1))*(2*1/R167*1/Q167-1/Q167*1/Q167)))</f>
        <v>0</v>
      </c>
      <c r="Q167">
        <f>IF(LEFT(DA167,1)&lt;&gt;"0",IF(LEFT(DA167,1)="1",3.0,DB167),$D$5+$E$5*(DR167*DK167/($K$5*1000))+$F$5*(DR167*DK167/($K$5*1000))*MAX(MIN(CY167,$J$5),$I$5)*MAX(MIN(CY167,$J$5),$I$5)+$G$5*MAX(MIN(CY167,$J$5),$I$5)*(DR167*DK167/($K$5*1000))+$H$5*(DR167*DK167/($K$5*1000))*(DR167*DK167/($K$5*1000)))</f>
        <v>0</v>
      </c>
      <c r="R167">
        <f>I167*(1000-(1000*0.61365*exp(17.502*V167/(240.97+V167))/(DK167+DL167)+DF167)/2)/(1000*0.61365*exp(17.502*V167/(240.97+V167))/(DK167+DL167)-DF167)</f>
        <v>0</v>
      </c>
      <c r="S167">
        <f>1/((CZ167+1)/(P167/1.6)+1/(Q167/1.37)) + CZ167/((CZ167+1)/(P167/1.6) + CZ167/(Q167/1.37))</f>
        <v>0</v>
      </c>
      <c r="T167">
        <f>(CU167*CX167)</f>
        <v>0</v>
      </c>
      <c r="U167">
        <f>(DM167+(T167+2*0.95*5.67E-8*(((DM167+$B$9)+273)^4-(DM167+273)^4)-44100*I167)/(1.84*29.3*Q167+8*0.95*5.67E-8*(DM167+273)^3))</f>
        <v>0</v>
      </c>
      <c r="V167">
        <f>($C$9*DN167+$D$9*DO167+$E$9*U167)</f>
        <v>0</v>
      </c>
      <c r="W167">
        <f>0.61365*exp(17.502*V167/(240.97+V167))</f>
        <v>0</v>
      </c>
      <c r="X167">
        <f>(Y167/Z167*100)</f>
        <v>0</v>
      </c>
      <c r="Y167">
        <f>DF167*(DK167+DL167)/1000</f>
        <v>0</v>
      </c>
      <c r="Z167">
        <f>0.61365*exp(17.502*DM167/(240.97+DM167))</f>
        <v>0</v>
      </c>
      <c r="AA167">
        <f>(W167-DF167*(DK167+DL167)/1000)</f>
        <v>0</v>
      </c>
      <c r="AB167">
        <f>(-I167*44100)</f>
        <v>0</v>
      </c>
      <c r="AC167">
        <f>2*29.3*Q167*0.92*(DM167-V167)</f>
        <v>0</v>
      </c>
      <c r="AD167">
        <f>2*0.95*5.67E-8*(((DM167+$B$9)+273)^4-(V167+273)^4)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IF(AF167*$H$15&gt;=AJ167,1.0,(AJ167/(AJ167-AF167*$H$15)))</f>
        <v>0</v>
      </c>
      <c r="AI167">
        <f>(AH167-1)*100</f>
        <v>0</v>
      </c>
      <c r="AJ167">
        <f>MAX(0,($B$15+$C$15*DR167)/(1+$D$15*DR167)*DK167/(DM167+273)*$E$15)</f>
        <v>0</v>
      </c>
      <c r="AK167" t="s">
        <v>422</v>
      </c>
      <c r="AL167" t="s">
        <v>422</v>
      </c>
      <c r="AM167">
        <v>0</v>
      </c>
      <c r="AN167">
        <v>0</v>
      </c>
      <c r="AO167">
        <f>1-AM167/AN167</f>
        <v>0</v>
      </c>
      <c r="AP167">
        <v>0</v>
      </c>
      <c r="AQ167" t="s">
        <v>422</v>
      </c>
      <c r="AR167" t="s">
        <v>422</v>
      </c>
      <c r="AS167">
        <v>0</v>
      </c>
      <c r="AT167">
        <v>0</v>
      </c>
      <c r="AU167">
        <f>1-AS167/AT167</f>
        <v>0</v>
      </c>
      <c r="AV167">
        <v>0.5</v>
      </c>
      <c r="AW167">
        <f>CV167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422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CU167">
        <f>$B$13*DS167+$C$13*DT167+$F$13*EE167*(1-EH167)</f>
        <v>0</v>
      </c>
      <c r="CV167">
        <f>CU167*CW167</f>
        <v>0</v>
      </c>
      <c r="CW167">
        <f>($B$13*$D$11+$C$13*$D$11+$F$13*((ER167+EJ167)/MAX(ER167+EJ167+ES167, 0.1)*$I$11+ES167/MAX(ER167+EJ167+ES167, 0.1)*$J$11))/($B$13+$C$13+$F$13)</f>
        <v>0</v>
      </c>
      <c r="CX167">
        <f>($B$13*$K$11+$C$13*$K$11+$F$13*((ER167+EJ167)/MAX(ER167+EJ167+ES167, 0.1)*$P$11+ES167/MAX(ER167+EJ167+ES167, 0.1)*$Q$11))/($B$13+$C$13+$F$13)</f>
        <v>0</v>
      </c>
      <c r="CY167">
        <v>5</v>
      </c>
      <c r="CZ167">
        <v>0.5</v>
      </c>
      <c r="DA167" t="s">
        <v>423</v>
      </c>
      <c r="DB167">
        <v>2</v>
      </c>
      <c r="DC167">
        <v>1758838607</v>
      </c>
      <c r="DD167">
        <v>422.4588888888889</v>
      </c>
      <c r="DE167">
        <v>420.0011111111111</v>
      </c>
      <c r="DF167">
        <v>23.79412222222222</v>
      </c>
      <c r="DG167">
        <v>23.53954444444445</v>
      </c>
      <c r="DH167">
        <v>423.7784444444444</v>
      </c>
      <c r="DI167">
        <v>23.47364444444445</v>
      </c>
      <c r="DJ167">
        <v>499.9311111111111</v>
      </c>
      <c r="DK167">
        <v>90.5757</v>
      </c>
      <c r="DL167">
        <v>0.06973848888888889</v>
      </c>
      <c r="DM167">
        <v>30.19831111111111</v>
      </c>
      <c r="DN167">
        <v>30.01238888888889</v>
      </c>
      <c r="DO167">
        <v>999.9000000000001</v>
      </c>
      <c r="DP167">
        <v>0</v>
      </c>
      <c r="DQ167">
        <v>0</v>
      </c>
      <c r="DR167">
        <v>9986.788888888888</v>
      </c>
      <c r="DS167">
        <v>0</v>
      </c>
      <c r="DT167">
        <v>3.587695555555555</v>
      </c>
      <c r="DU167">
        <v>2.457918888888889</v>
      </c>
      <c r="DV167">
        <v>432.7558888888889</v>
      </c>
      <c r="DW167">
        <v>430.1261111111111</v>
      </c>
      <c r="DX167">
        <v>0.2545661111111112</v>
      </c>
      <c r="DY167">
        <v>420.0011111111111</v>
      </c>
      <c r="DZ167">
        <v>23.53954444444445</v>
      </c>
      <c r="EA167">
        <v>2.15517</v>
      </c>
      <c r="EB167">
        <v>2.132111111111111</v>
      </c>
      <c r="EC167">
        <v>18.63291111111111</v>
      </c>
      <c r="ED167">
        <v>18.46113333333333</v>
      </c>
      <c r="EE167">
        <v>0.00500078</v>
      </c>
      <c r="EF167">
        <v>0</v>
      </c>
      <c r="EG167">
        <v>0</v>
      </c>
      <c r="EH167">
        <v>0</v>
      </c>
      <c r="EI167">
        <v>817.4555555555555</v>
      </c>
      <c r="EJ167">
        <v>0.00500078</v>
      </c>
      <c r="EK167">
        <v>-21.87777777777778</v>
      </c>
      <c r="EL167">
        <v>-1.366666666666666</v>
      </c>
      <c r="EM167">
        <v>35.22888888888888</v>
      </c>
      <c r="EN167">
        <v>39.56922222222222</v>
      </c>
      <c r="EO167">
        <v>36.86777777777777</v>
      </c>
      <c r="EP167">
        <v>39.743</v>
      </c>
      <c r="EQ167">
        <v>37.08322222222223</v>
      </c>
      <c r="ER167">
        <v>0</v>
      </c>
      <c r="ES167">
        <v>0</v>
      </c>
      <c r="ET167">
        <v>0</v>
      </c>
      <c r="EU167">
        <v>1758838605.3</v>
      </c>
      <c r="EV167">
        <v>0</v>
      </c>
      <c r="EW167">
        <v>814.944</v>
      </c>
      <c r="EX167">
        <v>1.44615384262677</v>
      </c>
      <c r="EY167">
        <v>14.23846165962241</v>
      </c>
      <c r="EZ167">
        <v>-20.988</v>
      </c>
      <c r="FA167">
        <v>15</v>
      </c>
      <c r="FB167">
        <v>0</v>
      </c>
      <c r="FC167" t="s">
        <v>424</v>
      </c>
      <c r="FD167">
        <v>1746989605.5</v>
      </c>
      <c r="FE167">
        <v>1746989593.5</v>
      </c>
      <c r="FF167">
        <v>0</v>
      </c>
      <c r="FG167">
        <v>-0.274</v>
      </c>
      <c r="FH167">
        <v>-0.002</v>
      </c>
      <c r="FI167">
        <v>2.549</v>
      </c>
      <c r="FJ167">
        <v>0.129</v>
      </c>
      <c r="FK167">
        <v>420</v>
      </c>
      <c r="FL167">
        <v>17</v>
      </c>
      <c r="FM167">
        <v>0.02</v>
      </c>
      <c r="FN167">
        <v>0.04</v>
      </c>
      <c r="FO167">
        <v>2.450407317073171</v>
      </c>
      <c r="FP167">
        <v>-0.09262954703832831</v>
      </c>
      <c r="FQ167">
        <v>0.05625289629505658</v>
      </c>
      <c r="FR167">
        <v>1</v>
      </c>
      <c r="FS167">
        <v>815.1941176470589</v>
      </c>
      <c r="FT167">
        <v>2.279602701357022</v>
      </c>
      <c r="FU167">
        <v>4.948912012130153</v>
      </c>
      <c r="FV167">
        <v>0</v>
      </c>
      <c r="FW167">
        <v>0.2605005365853659</v>
      </c>
      <c r="FX167">
        <v>-0.05602314982578391</v>
      </c>
      <c r="FY167">
        <v>0.005818899255129312</v>
      </c>
      <c r="FZ167">
        <v>1</v>
      </c>
      <c r="GA167">
        <v>2</v>
      </c>
      <c r="GB167">
        <v>3</v>
      </c>
      <c r="GC167" t="s">
        <v>435</v>
      </c>
      <c r="GD167">
        <v>3.10318</v>
      </c>
      <c r="GE167">
        <v>2.7279</v>
      </c>
      <c r="GF167">
        <v>0.088673</v>
      </c>
      <c r="GG167">
        <v>0.0881305</v>
      </c>
      <c r="GH167">
        <v>0.107226</v>
      </c>
      <c r="GI167">
        <v>0.107882</v>
      </c>
      <c r="GJ167">
        <v>23805.5</v>
      </c>
      <c r="GK167">
        <v>21612.7</v>
      </c>
      <c r="GL167">
        <v>26685.6</v>
      </c>
      <c r="GM167">
        <v>23922.9</v>
      </c>
      <c r="GN167">
        <v>38119.4</v>
      </c>
      <c r="GO167">
        <v>31530.8</v>
      </c>
      <c r="GP167">
        <v>46599.7</v>
      </c>
      <c r="GQ167">
        <v>37828.1</v>
      </c>
      <c r="GR167">
        <v>1.8695</v>
      </c>
      <c r="GS167">
        <v>1.8733</v>
      </c>
      <c r="GT167">
        <v>0.08147210000000001</v>
      </c>
      <c r="GU167">
        <v>0</v>
      </c>
      <c r="GV167">
        <v>28.6877</v>
      </c>
      <c r="GW167">
        <v>999.9</v>
      </c>
      <c r="GX167">
        <v>51.2</v>
      </c>
      <c r="GY167">
        <v>31.1</v>
      </c>
      <c r="GZ167">
        <v>25.6476</v>
      </c>
      <c r="HA167">
        <v>61.3337</v>
      </c>
      <c r="HB167">
        <v>19.2067</v>
      </c>
      <c r="HC167">
        <v>1</v>
      </c>
      <c r="HD167">
        <v>0.126336</v>
      </c>
      <c r="HE167">
        <v>-1.12962</v>
      </c>
      <c r="HF167">
        <v>20.2952</v>
      </c>
      <c r="HG167">
        <v>5.22193</v>
      </c>
      <c r="HH167">
        <v>11.98</v>
      </c>
      <c r="HI167">
        <v>4.96435</v>
      </c>
      <c r="HJ167">
        <v>3.27595</v>
      </c>
      <c r="HK167">
        <v>9999</v>
      </c>
      <c r="HL167">
        <v>9999</v>
      </c>
      <c r="HM167">
        <v>9999</v>
      </c>
      <c r="HN167">
        <v>8.6</v>
      </c>
      <c r="HO167">
        <v>1.86398</v>
      </c>
      <c r="HP167">
        <v>1.86006</v>
      </c>
      <c r="HQ167">
        <v>1.85837</v>
      </c>
      <c r="HR167">
        <v>1.85974</v>
      </c>
      <c r="HS167">
        <v>1.85987</v>
      </c>
      <c r="HT167">
        <v>1.85837</v>
      </c>
      <c r="HU167">
        <v>1.85745</v>
      </c>
      <c r="HV167">
        <v>1.8524</v>
      </c>
      <c r="HW167">
        <v>0</v>
      </c>
      <c r="HX167">
        <v>0</v>
      </c>
      <c r="HY167">
        <v>0</v>
      </c>
      <c r="HZ167">
        <v>0</v>
      </c>
      <c r="IA167" t="s">
        <v>426</v>
      </c>
      <c r="IB167" t="s">
        <v>427</v>
      </c>
      <c r="IC167" t="s">
        <v>428</v>
      </c>
      <c r="ID167" t="s">
        <v>428</v>
      </c>
      <c r="IE167" t="s">
        <v>428</v>
      </c>
      <c r="IF167" t="s">
        <v>428</v>
      </c>
      <c r="IG167">
        <v>0</v>
      </c>
      <c r="IH167">
        <v>100</v>
      </c>
      <c r="II167">
        <v>100</v>
      </c>
      <c r="IJ167">
        <v>-1.319</v>
      </c>
      <c r="IK167">
        <v>0.3204</v>
      </c>
      <c r="IL167">
        <v>-1.085747647868322</v>
      </c>
      <c r="IM167">
        <v>-0.001141660950335919</v>
      </c>
      <c r="IN167">
        <v>1.556549255047457E-06</v>
      </c>
      <c r="IO167">
        <v>-3.845636065895205E-10</v>
      </c>
      <c r="IP167">
        <v>0.01562767363184709</v>
      </c>
      <c r="IQ167">
        <v>0.001629169780553792</v>
      </c>
      <c r="IR167">
        <v>0.0005448488767950686</v>
      </c>
      <c r="IS167">
        <v>-2.599574200195059E-06</v>
      </c>
      <c r="IT167">
        <v>2</v>
      </c>
      <c r="IU167">
        <v>2011</v>
      </c>
      <c r="IV167">
        <v>1</v>
      </c>
      <c r="IW167">
        <v>26</v>
      </c>
      <c r="IX167">
        <v>197483.4</v>
      </c>
      <c r="IY167">
        <v>197483.6</v>
      </c>
      <c r="IZ167">
        <v>1.14624</v>
      </c>
      <c r="JA167">
        <v>2.63794</v>
      </c>
      <c r="JB167">
        <v>1.49658</v>
      </c>
      <c r="JC167">
        <v>2.35107</v>
      </c>
      <c r="JD167">
        <v>1.54907</v>
      </c>
      <c r="JE167">
        <v>2.38159</v>
      </c>
      <c r="JF167">
        <v>36.2224</v>
      </c>
      <c r="JG167">
        <v>24.2013</v>
      </c>
      <c r="JH167">
        <v>18</v>
      </c>
      <c r="JI167">
        <v>482.234</v>
      </c>
      <c r="JJ167">
        <v>499.489</v>
      </c>
      <c r="JK167">
        <v>30.591</v>
      </c>
      <c r="JL167">
        <v>28.9096</v>
      </c>
      <c r="JM167">
        <v>30</v>
      </c>
      <c r="JN167">
        <v>29.0747</v>
      </c>
      <c r="JO167">
        <v>29.0577</v>
      </c>
      <c r="JP167">
        <v>23.0435</v>
      </c>
      <c r="JQ167">
        <v>10.9353</v>
      </c>
      <c r="JR167">
        <v>100</v>
      </c>
      <c r="JS167">
        <v>30.576</v>
      </c>
      <c r="JT167">
        <v>420</v>
      </c>
      <c r="JU167">
        <v>23.5137</v>
      </c>
      <c r="JV167">
        <v>101.886</v>
      </c>
      <c r="JW167">
        <v>91.2465</v>
      </c>
    </row>
    <row r="168" spans="1:283">
      <c r="A168">
        <v>150</v>
      </c>
      <c r="B168">
        <v>1758838612</v>
      </c>
      <c r="C168">
        <v>1778.400000095367</v>
      </c>
      <c r="D168" t="s">
        <v>732</v>
      </c>
      <c r="E168" t="s">
        <v>733</v>
      </c>
      <c r="F168">
        <v>5</v>
      </c>
      <c r="G168" t="s">
        <v>675</v>
      </c>
      <c r="H168">
        <v>1758838609</v>
      </c>
      <c r="I168">
        <f>(J168)/1000</f>
        <v>0</v>
      </c>
      <c r="J168">
        <f>1000*DJ168*AH168*(DF168-DG168)/(100*CY168*(1000-AH168*DF168))</f>
        <v>0</v>
      </c>
      <c r="K168">
        <f>DJ168*AH168*(DE168-DD168*(1000-AH168*DG168)/(1000-AH168*DF168))/(100*CY168)</f>
        <v>0</v>
      </c>
      <c r="L168">
        <f>DD168 - IF(AH168&gt;1, K168*CY168*100.0/(AJ168), 0)</f>
        <v>0</v>
      </c>
      <c r="M168">
        <f>((S168-I168/2)*L168-K168)/(S168+I168/2)</f>
        <v>0</v>
      </c>
      <c r="N168">
        <f>M168*(DK168+DL168)/1000.0</f>
        <v>0</v>
      </c>
      <c r="O168">
        <f>(DD168 - IF(AH168&gt;1, K168*CY168*100.0/(AJ168), 0))*(DK168+DL168)/1000.0</f>
        <v>0</v>
      </c>
      <c r="P168">
        <f>2.0/((1/R168-1/Q168)+SIGN(R168)*SQRT((1/R168-1/Q168)*(1/R168-1/Q168) + 4*CZ168/((CZ168+1)*(CZ168+1))*(2*1/R168*1/Q168-1/Q168*1/Q168)))</f>
        <v>0</v>
      </c>
      <c r="Q168">
        <f>IF(LEFT(DA168,1)&lt;&gt;"0",IF(LEFT(DA168,1)="1",3.0,DB168),$D$5+$E$5*(DR168*DK168/($K$5*1000))+$F$5*(DR168*DK168/($K$5*1000))*MAX(MIN(CY168,$J$5),$I$5)*MAX(MIN(CY168,$J$5),$I$5)+$G$5*MAX(MIN(CY168,$J$5),$I$5)*(DR168*DK168/($K$5*1000))+$H$5*(DR168*DK168/($K$5*1000))*(DR168*DK168/($K$5*1000)))</f>
        <v>0</v>
      </c>
      <c r="R168">
        <f>I168*(1000-(1000*0.61365*exp(17.502*V168/(240.97+V168))/(DK168+DL168)+DF168)/2)/(1000*0.61365*exp(17.502*V168/(240.97+V168))/(DK168+DL168)-DF168)</f>
        <v>0</v>
      </c>
      <c r="S168">
        <f>1/((CZ168+1)/(P168/1.6)+1/(Q168/1.37)) + CZ168/((CZ168+1)/(P168/1.6) + CZ168/(Q168/1.37))</f>
        <v>0</v>
      </c>
      <c r="T168">
        <f>(CU168*CX168)</f>
        <v>0</v>
      </c>
      <c r="U168">
        <f>(DM168+(T168+2*0.95*5.67E-8*(((DM168+$B$9)+273)^4-(DM168+273)^4)-44100*I168)/(1.84*29.3*Q168+8*0.95*5.67E-8*(DM168+273)^3))</f>
        <v>0</v>
      </c>
      <c r="V168">
        <f>($C$9*DN168+$D$9*DO168+$E$9*U168)</f>
        <v>0</v>
      </c>
      <c r="W168">
        <f>0.61365*exp(17.502*V168/(240.97+V168))</f>
        <v>0</v>
      </c>
      <c r="X168">
        <f>(Y168/Z168*100)</f>
        <v>0</v>
      </c>
      <c r="Y168">
        <f>DF168*(DK168+DL168)/1000</f>
        <v>0</v>
      </c>
      <c r="Z168">
        <f>0.61365*exp(17.502*DM168/(240.97+DM168))</f>
        <v>0</v>
      </c>
      <c r="AA168">
        <f>(W168-DF168*(DK168+DL168)/1000)</f>
        <v>0</v>
      </c>
      <c r="AB168">
        <f>(-I168*44100)</f>
        <v>0</v>
      </c>
      <c r="AC168">
        <f>2*29.3*Q168*0.92*(DM168-V168)</f>
        <v>0</v>
      </c>
      <c r="AD168">
        <f>2*0.95*5.67E-8*(((DM168+$B$9)+273)^4-(V168+273)^4)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IF(AF168*$H$15&gt;=AJ168,1.0,(AJ168/(AJ168-AF168*$H$15)))</f>
        <v>0</v>
      </c>
      <c r="AI168">
        <f>(AH168-1)*100</f>
        <v>0</v>
      </c>
      <c r="AJ168">
        <f>MAX(0,($B$15+$C$15*DR168)/(1+$D$15*DR168)*DK168/(DM168+273)*$E$15)</f>
        <v>0</v>
      </c>
      <c r="AK168" t="s">
        <v>422</v>
      </c>
      <c r="AL168" t="s">
        <v>422</v>
      </c>
      <c r="AM168">
        <v>0</v>
      </c>
      <c r="AN168">
        <v>0</v>
      </c>
      <c r="AO168">
        <f>1-AM168/AN168</f>
        <v>0</v>
      </c>
      <c r="AP168">
        <v>0</v>
      </c>
      <c r="AQ168" t="s">
        <v>422</v>
      </c>
      <c r="AR168" t="s">
        <v>422</v>
      </c>
      <c r="AS168">
        <v>0</v>
      </c>
      <c r="AT168">
        <v>0</v>
      </c>
      <c r="AU168">
        <f>1-AS168/AT168</f>
        <v>0</v>
      </c>
      <c r="AV168">
        <v>0.5</v>
      </c>
      <c r="AW168">
        <f>CV168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422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CU168">
        <f>$B$13*DS168+$C$13*DT168+$F$13*EE168*(1-EH168)</f>
        <v>0</v>
      </c>
      <c r="CV168">
        <f>CU168*CW168</f>
        <v>0</v>
      </c>
      <c r="CW168">
        <f>($B$13*$D$11+$C$13*$D$11+$F$13*((ER168+EJ168)/MAX(ER168+EJ168+ES168, 0.1)*$I$11+ES168/MAX(ER168+EJ168+ES168, 0.1)*$J$11))/($B$13+$C$13+$F$13)</f>
        <v>0</v>
      </c>
      <c r="CX168">
        <f>($B$13*$K$11+$C$13*$K$11+$F$13*((ER168+EJ168)/MAX(ER168+EJ168+ES168, 0.1)*$P$11+ES168/MAX(ER168+EJ168+ES168, 0.1)*$Q$11))/($B$13+$C$13+$F$13)</f>
        <v>0</v>
      </c>
      <c r="CY168">
        <v>5</v>
      </c>
      <c r="CZ168">
        <v>0.5</v>
      </c>
      <c r="DA168" t="s">
        <v>423</v>
      </c>
      <c r="DB168">
        <v>2</v>
      </c>
      <c r="DC168">
        <v>1758838609</v>
      </c>
      <c r="DD168">
        <v>422.4451111111111</v>
      </c>
      <c r="DE168">
        <v>420.0026666666666</v>
      </c>
      <c r="DF168">
        <v>23.79217777777778</v>
      </c>
      <c r="DG168">
        <v>23.53911111111111</v>
      </c>
      <c r="DH168">
        <v>423.7644444444445</v>
      </c>
      <c r="DI168">
        <v>23.47174444444444</v>
      </c>
      <c r="DJ168">
        <v>499.9517777777777</v>
      </c>
      <c r="DK168">
        <v>90.5758888888889</v>
      </c>
      <c r="DL168">
        <v>0.06977671111111111</v>
      </c>
      <c r="DM168">
        <v>30.1957</v>
      </c>
      <c r="DN168">
        <v>30.01533333333334</v>
      </c>
      <c r="DO168">
        <v>999.9000000000001</v>
      </c>
      <c r="DP168">
        <v>0</v>
      </c>
      <c r="DQ168">
        <v>0</v>
      </c>
      <c r="DR168">
        <v>9996.366666666667</v>
      </c>
      <c r="DS168">
        <v>0</v>
      </c>
      <c r="DT168">
        <v>3.59225</v>
      </c>
      <c r="DU168">
        <v>2.442457777777778</v>
      </c>
      <c r="DV168">
        <v>432.741</v>
      </c>
      <c r="DW168">
        <v>430.1275555555555</v>
      </c>
      <c r="DX168">
        <v>0.2530562222222222</v>
      </c>
      <c r="DY168">
        <v>420.0026666666666</v>
      </c>
      <c r="DZ168">
        <v>23.53911111111111</v>
      </c>
      <c r="EA168">
        <v>2.154998888888889</v>
      </c>
      <c r="EB168">
        <v>2.132076666666666</v>
      </c>
      <c r="EC168">
        <v>18.63163333333333</v>
      </c>
      <c r="ED168">
        <v>18.46086666666666</v>
      </c>
      <c r="EE168">
        <v>0.00500078</v>
      </c>
      <c r="EF168">
        <v>0</v>
      </c>
      <c r="EG168">
        <v>0</v>
      </c>
      <c r="EH168">
        <v>0</v>
      </c>
      <c r="EI168">
        <v>817.8888888888888</v>
      </c>
      <c r="EJ168">
        <v>0.00500078</v>
      </c>
      <c r="EK168">
        <v>-24.47777777777778</v>
      </c>
      <c r="EL168">
        <v>-1.388888888888889</v>
      </c>
      <c r="EM168">
        <v>35.23588888888889</v>
      </c>
      <c r="EN168">
        <v>39.61788888888889</v>
      </c>
      <c r="EO168">
        <v>36.90944444444444</v>
      </c>
      <c r="EP168">
        <v>39.77766666666667</v>
      </c>
      <c r="EQ168">
        <v>37.09</v>
      </c>
      <c r="ER168">
        <v>0</v>
      </c>
      <c r="ES168">
        <v>0</v>
      </c>
      <c r="ET168">
        <v>0</v>
      </c>
      <c r="EU168">
        <v>1758838607.7</v>
      </c>
      <c r="EV168">
        <v>0</v>
      </c>
      <c r="EW168">
        <v>814.972</v>
      </c>
      <c r="EX168">
        <v>0.04615386021429752</v>
      </c>
      <c r="EY168">
        <v>25.05384635008298</v>
      </c>
      <c r="EZ168">
        <v>-21.192</v>
      </c>
      <c r="FA168">
        <v>15</v>
      </c>
      <c r="FB168">
        <v>0</v>
      </c>
      <c r="FC168" t="s">
        <v>424</v>
      </c>
      <c r="FD168">
        <v>1746989605.5</v>
      </c>
      <c r="FE168">
        <v>1746989593.5</v>
      </c>
      <c r="FF168">
        <v>0</v>
      </c>
      <c r="FG168">
        <v>-0.274</v>
      </c>
      <c r="FH168">
        <v>-0.002</v>
      </c>
      <c r="FI168">
        <v>2.549</v>
      </c>
      <c r="FJ168">
        <v>0.129</v>
      </c>
      <c r="FK168">
        <v>420</v>
      </c>
      <c r="FL168">
        <v>17</v>
      </c>
      <c r="FM168">
        <v>0.02</v>
      </c>
      <c r="FN168">
        <v>0.04</v>
      </c>
      <c r="FO168">
        <v>2.444223414634146</v>
      </c>
      <c r="FP168">
        <v>-0.1302733797909443</v>
      </c>
      <c r="FQ168">
        <v>0.05657554102259039</v>
      </c>
      <c r="FR168">
        <v>1</v>
      </c>
      <c r="FS168">
        <v>814.9558823529413</v>
      </c>
      <c r="FT168">
        <v>1.104660127294123</v>
      </c>
      <c r="FU168">
        <v>4.874313899017896</v>
      </c>
      <c r="FV168">
        <v>0</v>
      </c>
      <c r="FW168">
        <v>0.2578247804878049</v>
      </c>
      <c r="FX168">
        <v>-0.04751956097560935</v>
      </c>
      <c r="FY168">
        <v>0.004998658198065027</v>
      </c>
      <c r="FZ168">
        <v>1</v>
      </c>
      <c r="GA168">
        <v>2</v>
      </c>
      <c r="GB168">
        <v>3</v>
      </c>
      <c r="GC168" t="s">
        <v>435</v>
      </c>
      <c r="GD168">
        <v>3.1031</v>
      </c>
      <c r="GE168">
        <v>2.72769</v>
      </c>
      <c r="GF168">
        <v>0.0886772</v>
      </c>
      <c r="GG168">
        <v>0.0881286</v>
      </c>
      <c r="GH168">
        <v>0.107217</v>
      </c>
      <c r="GI168">
        <v>0.107881</v>
      </c>
      <c r="GJ168">
        <v>23805.4</v>
      </c>
      <c r="GK168">
        <v>21612.7</v>
      </c>
      <c r="GL168">
        <v>26685.5</v>
      </c>
      <c r="GM168">
        <v>23922.9</v>
      </c>
      <c r="GN168">
        <v>38119.6</v>
      </c>
      <c r="GO168">
        <v>31530.9</v>
      </c>
      <c r="GP168">
        <v>46599.5</v>
      </c>
      <c r="GQ168">
        <v>37828.2</v>
      </c>
      <c r="GR168">
        <v>1.86963</v>
      </c>
      <c r="GS168">
        <v>1.87335</v>
      </c>
      <c r="GT168">
        <v>0.08165840000000001</v>
      </c>
      <c r="GU168">
        <v>0</v>
      </c>
      <c r="GV168">
        <v>28.6889</v>
      </c>
      <c r="GW168">
        <v>999.9</v>
      </c>
      <c r="GX168">
        <v>51.2</v>
      </c>
      <c r="GY168">
        <v>31.1</v>
      </c>
      <c r="GZ168">
        <v>25.6474</v>
      </c>
      <c r="HA168">
        <v>61.5237</v>
      </c>
      <c r="HB168">
        <v>19.3349</v>
      </c>
      <c r="HC168">
        <v>1</v>
      </c>
      <c r="HD168">
        <v>0.126377</v>
      </c>
      <c r="HE168">
        <v>-1.13864</v>
      </c>
      <c r="HF168">
        <v>20.2952</v>
      </c>
      <c r="HG168">
        <v>5.22193</v>
      </c>
      <c r="HH168">
        <v>11.98</v>
      </c>
      <c r="HI168">
        <v>4.9644</v>
      </c>
      <c r="HJ168">
        <v>3.27595</v>
      </c>
      <c r="HK168">
        <v>9999</v>
      </c>
      <c r="HL168">
        <v>9999</v>
      </c>
      <c r="HM168">
        <v>9999</v>
      </c>
      <c r="HN168">
        <v>8.6</v>
      </c>
      <c r="HO168">
        <v>1.86397</v>
      </c>
      <c r="HP168">
        <v>1.86008</v>
      </c>
      <c r="HQ168">
        <v>1.85837</v>
      </c>
      <c r="HR168">
        <v>1.85974</v>
      </c>
      <c r="HS168">
        <v>1.85987</v>
      </c>
      <c r="HT168">
        <v>1.85837</v>
      </c>
      <c r="HU168">
        <v>1.85745</v>
      </c>
      <c r="HV168">
        <v>1.8524</v>
      </c>
      <c r="HW168">
        <v>0</v>
      </c>
      <c r="HX168">
        <v>0</v>
      </c>
      <c r="HY168">
        <v>0</v>
      </c>
      <c r="HZ168">
        <v>0</v>
      </c>
      <c r="IA168" t="s">
        <v>426</v>
      </c>
      <c r="IB168" t="s">
        <v>427</v>
      </c>
      <c r="IC168" t="s">
        <v>428</v>
      </c>
      <c r="ID168" t="s">
        <v>428</v>
      </c>
      <c r="IE168" t="s">
        <v>428</v>
      </c>
      <c r="IF168" t="s">
        <v>428</v>
      </c>
      <c r="IG168">
        <v>0</v>
      </c>
      <c r="IH168">
        <v>100</v>
      </c>
      <c r="II168">
        <v>100</v>
      </c>
      <c r="IJ168">
        <v>-1.319</v>
      </c>
      <c r="IK168">
        <v>0.3204</v>
      </c>
      <c r="IL168">
        <v>-1.085747647868322</v>
      </c>
      <c r="IM168">
        <v>-0.001141660950335919</v>
      </c>
      <c r="IN168">
        <v>1.556549255047457E-06</v>
      </c>
      <c r="IO168">
        <v>-3.845636065895205E-10</v>
      </c>
      <c r="IP168">
        <v>0.01562767363184709</v>
      </c>
      <c r="IQ168">
        <v>0.001629169780553792</v>
      </c>
      <c r="IR168">
        <v>0.0005448488767950686</v>
      </c>
      <c r="IS168">
        <v>-2.599574200195059E-06</v>
      </c>
      <c r="IT168">
        <v>2</v>
      </c>
      <c r="IU168">
        <v>2011</v>
      </c>
      <c r="IV168">
        <v>1</v>
      </c>
      <c r="IW168">
        <v>26</v>
      </c>
      <c r="IX168">
        <v>197483.4</v>
      </c>
      <c r="IY168">
        <v>197483.6</v>
      </c>
      <c r="IZ168">
        <v>1.14624</v>
      </c>
      <c r="JA168">
        <v>2.62817</v>
      </c>
      <c r="JB168">
        <v>1.49658</v>
      </c>
      <c r="JC168">
        <v>2.35107</v>
      </c>
      <c r="JD168">
        <v>1.54907</v>
      </c>
      <c r="JE168">
        <v>2.45728</v>
      </c>
      <c r="JF168">
        <v>36.2224</v>
      </c>
      <c r="JG168">
        <v>24.2013</v>
      </c>
      <c r="JH168">
        <v>18</v>
      </c>
      <c r="JI168">
        <v>482.311</v>
      </c>
      <c r="JJ168">
        <v>499.531</v>
      </c>
      <c r="JK168">
        <v>30.5809</v>
      </c>
      <c r="JL168">
        <v>28.9096</v>
      </c>
      <c r="JM168">
        <v>30.0001</v>
      </c>
      <c r="JN168">
        <v>29.0753</v>
      </c>
      <c r="JO168">
        <v>29.0588</v>
      </c>
      <c r="JP168">
        <v>23.0432</v>
      </c>
      <c r="JQ168">
        <v>10.9353</v>
      </c>
      <c r="JR168">
        <v>100</v>
      </c>
      <c r="JS168">
        <v>30.576</v>
      </c>
      <c r="JT168">
        <v>420</v>
      </c>
      <c r="JU168">
        <v>23.5137</v>
      </c>
      <c r="JV168">
        <v>101.886</v>
      </c>
      <c r="JW168">
        <v>91.2467</v>
      </c>
    </row>
    <row r="169" spans="1:283">
      <c r="A169">
        <v>151</v>
      </c>
      <c r="B169">
        <v>1758838737</v>
      </c>
      <c r="C169">
        <v>1903.400000095367</v>
      </c>
      <c r="D169" t="s">
        <v>734</v>
      </c>
      <c r="E169" t="s">
        <v>735</v>
      </c>
      <c r="F169">
        <v>5</v>
      </c>
      <c r="G169" t="s">
        <v>675</v>
      </c>
      <c r="H169">
        <v>1758838734</v>
      </c>
      <c r="I169">
        <f>(J169)/1000</f>
        <v>0</v>
      </c>
      <c r="J169">
        <f>1000*DJ169*AH169*(DF169-DG169)/(100*CY169*(1000-AH169*DF169))</f>
        <v>0</v>
      </c>
      <c r="K169">
        <f>DJ169*AH169*(DE169-DD169*(1000-AH169*DG169)/(1000-AH169*DF169))/(100*CY169)</f>
        <v>0</v>
      </c>
      <c r="L169">
        <f>DD169 - IF(AH169&gt;1, K169*CY169*100.0/(AJ169), 0)</f>
        <v>0</v>
      </c>
      <c r="M169">
        <f>((S169-I169/2)*L169-K169)/(S169+I169/2)</f>
        <v>0</v>
      </c>
      <c r="N169">
        <f>M169*(DK169+DL169)/1000.0</f>
        <v>0</v>
      </c>
      <c r="O169">
        <f>(DD169 - IF(AH169&gt;1, K169*CY169*100.0/(AJ169), 0))*(DK169+DL169)/1000.0</f>
        <v>0</v>
      </c>
      <c r="P169">
        <f>2.0/((1/R169-1/Q169)+SIGN(R169)*SQRT((1/R169-1/Q169)*(1/R169-1/Q169) + 4*CZ169/((CZ169+1)*(CZ169+1))*(2*1/R169*1/Q169-1/Q169*1/Q169)))</f>
        <v>0</v>
      </c>
      <c r="Q169">
        <f>IF(LEFT(DA169,1)&lt;&gt;"0",IF(LEFT(DA169,1)="1",3.0,DB169),$D$5+$E$5*(DR169*DK169/($K$5*1000))+$F$5*(DR169*DK169/($K$5*1000))*MAX(MIN(CY169,$J$5),$I$5)*MAX(MIN(CY169,$J$5),$I$5)+$G$5*MAX(MIN(CY169,$J$5),$I$5)*(DR169*DK169/($K$5*1000))+$H$5*(DR169*DK169/($K$5*1000))*(DR169*DK169/($K$5*1000)))</f>
        <v>0</v>
      </c>
      <c r="R169">
        <f>I169*(1000-(1000*0.61365*exp(17.502*V169/(240.97+V169))/(DK169+DL169)+DF169)/2)/(1000*0.61365*exp(17.502*V169/(240.97+V169))/(DK169+DL169)-DF169)</f>
        <v>0</v>
      </c>
      <c r="S169">
        <f>1/((CZ169+1)/(P169/1.6)+1/(Q169/1.37)) + CZ169/((CZ169+1)/(P169/1.6) + CZ169/(Q169/1.37))</f>
        <v>0</v>
      </c>
      <c r="T169">
        <f>(CU169*CX169)</f>
        <v>0</v>
      </c>
      <c r="U169">
        <f>(DM169+(T169+2*0.95*5.67E-8*(((DM169+$B$9)+273)^4-(DM169+273)^4)-44100*I169)/(1.84*29.3*Q169+8*0.95*5.67E-8*(DM169+273)^3))</f>
        <v>0</v>
      </c>
      <c r="V169">
        <f>($C$9*DN169+$D$9*DO169+$E$9*U169)</f>
        <v>0</v>
      </c>
      <c r="W169">
        <f>0.61365*exp(17.502*V169/(240.97+V169))</f>
        <v>0</v>
      </c>
      <c r="X169">
        <f>(Y169/Z169*100)</f>
        <v>0</v>
      </c>
      <c r="Y169">
        <f>DF169*(DK169+DL169)/1000</f>
        <v>0</v>
      </c>
      <c r="Z169">
        <f>0.61365*exp(17.502*DM169/(240.97+DM169))</f>
        <v>0</v>
      </c>
      <c r="AA169">
        <f>(W169-DF169*(DK169+DL169)/1000)</f>
        <v>0</v>
      </c>
      <c r="AB169">
        <f>(-I169*44100)</f>
        <v>0</v>
      </c>
      <c r="AC169">
        <f>2*29.3*Q169*0.92*(DM169-V169)</f>
        <v>0</v>
      </c>
      <c r="AD169">
        <f>2*0.95*5.67E-8*(((DM169+$B$9)+273)^4-(V169+273)^4)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IF(AF169*$H$15&gt;=AJ169,1.0,(AJ169/(AJ169-AF169*$H$15)))</f>
        <v>0</v>
      </c>
      <c r="AI169">
        <f>(AH169-1)*100</f>
        <v>0</v>
      </c>
      <c r="AJ169">
        <f>MAX(0,($B$15+$C$15*DR169)/(1+$D$15*DR169)*DK169/(DM169+273)*$E$15)</f>
        <v>0</v>
      </c>
      <c r="AK169" t="s">
        <v>422</v>
      </c>
      <c r="AL169" t="s">
        <v>422</v>
      </c>
      <c r="AM169">
        <v>0</v>
      </c>
      <c r="AN169">
        <v>0</v>
      </c>
      <c r="AO169">
        <f>1-AM169/AN169</f>
        <v>0</v>
      </c>
      <c r="AP169">
        <v>0</v>
      </c>
      <c r="AQ169" t="s">
        <v>422</v>
      </c>
      <c r="AR169" t="s">
        <v>422</v>
      </c>
      <c r="AS169">
        <v>0</v>
      </c>
      <c r="AT169">
        <v>0</v>
      </c>
      <c r="AU169">
        <f>1-AS169/AT169</f>
        <v>0</v>
      </c>
      <c r="AV169">
        <v>0.5</v>
      </c>
      <c r="AW169">
        <f>CV169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422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CU169">
        <f>$B$13*DS169+$C$13*DT169+$F$13*EE169*(1-EH169)</f>
        <v>0</v>
      </c>
      <c r="CV169">
        <f>CU169*CW169</f>
        <v>0</v>
      </c>
      <c r="CW169">
        <f>($B$13*$D$11+$C$13*$D$11+$F$13*((ER169+EJ169)/MAX(ER169+EJ169+ES169, 0.1)*$I$11+ES169/MAX(ER169+EJ169+ES169, 0.1)*$J$11))/($B$13+$C$13+$F$13)</f>
        <v>0</v>
      </c>
      <c r="CX169">
        <f>($B$13*$K$11+$C$13*$K$11+$F$13*((ER169+EJ169)/MAX(ER169+EJ169+ES169, 0.1)*$P$11+ES169/MAX(ER169+EJ169+ES169, 0.1)*$Q$11))/($B$13+$C$13+$F$13)</f>
        <v>0</v>
      </c>
      <c r="CY169">
        <v>5</v>
      </c>
      <c r="CZ169">
        <v>0.5</v>
      </c>
      <c r="DA169" t="s">
        <v>423</v>
      </c>
      <c r="DB169">
        <v>2</v>
      </c>
      <c r="DC169">
        <v>1758838734</v>
      </c>
      <c r="DD169">
        <v>422.4176363636363</v>
      </c>
      <c r="DE169">
        <v>419.9663636363637</v>
      </c>
      <c r="DF169">
        <v>23.76960909090909</v>
      </c>
      <c r="DG169">
        <v>23.52665454545455</v>
      </c>
      <c r="DH169">
        <v>423.7370909090909</v>
      </c>
      <c r="DI169">
        <v>23.4497</v>
      </c>
      <c r="DJ169">
        <v>500.0162727272727</v>
      </c>
      <c r="DK169">
        <v>90.57714545454546</v>
      </c>
      <c r="DL169">
        <v>0.06946445454545455</v>
      </c>
      <c r="DM169">
        <v>30.22064545454545</v>
      </c>
      <c r="DN169">
        <v>29.97864545454546</v>
      </c>
      <c r="DO169">
        <v>999.9</v>
      </c>
      <c r="DP169">
        <v>0</v>
      </c>
      <c r="DQ169">
        <v>0</v>
      </c>
      <c r="DR169">
        <v>10006.69090909091</v>
      </c>
      <c r="DS169">
        <v>0</v>
      </c>
      <c r="DT169">
        <v>3.592756363636363</v>
      </c>
      <c r="DU169">
        <v>2.451323636363636</v>
      </c>
      <c r="DV169">
        <v>432.703</v>
      </c>
      <c r="DW169">
        <v>430.0848181818183</v>
      </c>
      <c r="DX169">
        <v>0.2429636363636363</v>
      </c>
      <c r="DY169">
        <v>419.9663636363637</v>
      </c>
      <c r="DZ169">
        <v>23.52665454545455</v>
      </c>
      <c r="EA169">
        <v>2.152982727272728</v>
      </c>
      <c r="EB169">
        <v>2.130977272727273</v>
      </c>
      <c r="EC169">
        <v>18.61669090909091</v>
      </c>
      <c r="ED169">
        <v>18.45263636363636</v>
      </c>
      <c r="EE169">
        <v>0.005000779999999999</v>
      </c>
      <c r="EF169">
        <v>0</v>
      </c>
      <c r="EG169">
        <v>0</v>
      </c>
      <c r="EH169">
        <v>0</v>
      </c>
      <c r="EI169">
        <v>812.7727272727273</v>
      </c>
      <c r="EJ169">
        <v>0.005000779999999999</v>
      </c>
      <c r="EK169">
        <v>-13.18181818181818</v>
      </c>
      <c r="EL169">
        <v>-0.2272727272727273</v>
      </c>
      <c r="EM169">
        <v>35.77263636363637</v>
      </c>
      <c r="EN169">
        <v>40.585</v>
      </c>
      <c r="EO169">
        <v>38.20990909090909</v>
      </c>
      <c r="EP169">
        <v>41.11909090909091</v>
      </c>
      <c r="EQ169">
        <v>38.69854545454546</v>
      </c>
      <c r="ER169">
        <v>0</v>
      </c>
      <c r="ES169">
        <v>0</v>
      </c>
      <c r="ET169">
        <v>0</v>
      </c>
      <c r="EU169">
        <v>1758838732.5</v>
      </c>
      <c r="EV169">
        <v>0</v>
      </c>
      <c r="EW169">
        <v>808.636</v>
      </c>
      <c r="EX169">
        <v>17.8538462942853</v>
      </c>
      <c r="EY169">
        <v>-31.93846164502098</v>
      </c>
      <c r="EZ169">
        <v>-10.828</v>
      </c>
      <c r="FA169">
        <v>15</v>
      </c>
      <c r="FB169">
        <v>0</v>
      </c>
      <c r="FC169" t="s">
        <v>424</v>
      </c>
      <c r="FD169">
        <v>1746989605.5</v>
      </c>
      <c r="FE169">
        <v>1746989593.5</v>
      </c>
      <c r="FF169">
        <v>0</v>
      </c>
      <c r="FG169">
        <v>-0.274</v>
      </c>
      <c r="FH169">
        <v>-0.002</v>
      </c>
      <c r="FI169">
        <v>2.549</v>
      </c>
      <c r="FJ169">
        <v>0.129</v>
      </c>
      <c r="FK169">
        <v>420</v>
      </c>
      <c r="FL169">
        <v>17</v>
      </c>
      <c r="FM169">
        <v>0.02</v>
      </c>
      <c r="FN169">
        <v>0.04</v>
      </c>
      <c r="FO169">
        <v>2.421979</v>
      </c>
      <c r="FP169">
        <v>0.07349876172607445</v>
      </c>
      <c r="FQ169">
        <v>0.03452985047752163</v>
      </c>
      <c r="FR169">
        <v>1</v>
      </c>
      <c r="FS169">
        <v>809.1117647058824</v>
      </c>
      <c r="FT169">
        <v>12.45836521262942</v>
      </c>
      <c r="FU169">
        <v>6.682451324876415</v>
      </c>
      <c r="FV169">
        <v>0</v>
      </c>
      <c r="FW169">
        <v>0.24308135</v>
      </c>
      <c r="FX169">
        <v>0.007188562851781257</v>
      </c>
      <c r="FY169">
        <v>0.001787364478079385</v>
      </c>
      <c r="FZ169">
        <v>1</v>
      </c>
      <c r="GA169">
        <v>2</v>
      </c>
      <c r="GB169">
        <v>3</v>
      </c>
      <c r="GC169" t="s">
        <v>435</v>
      </c>
      <c r="GD169">
        <v>3.10308</v>
      </c>
      <c r="GE169">
        <v>2.7274</v>
      </c>
      <c r="GF169">
        <v>0.088657</v>
      </c>
      <c r="GG169">
        <v>0.08811090000000001</v>
      </c>
      <c r="GH169">
        <v>0.107151</v>
      </c>
      <c r="GI169">
        <v>0.107831</v>
      </c>
      <c r="GJ169">
        <v>23803.5</v>
      </c>
      <c r="GK169">
        <v>21611.2</v>
      </c>
      <c r="GL169">
        <v>26683</v>
      </c>
      <c r="GM169">
        <v>23921</v>
      </c>
      <c r="GN169">
        <v>38119.2</v>
      </c>
      <c r="GO169">
        <v>31530.8</v>
      </c>
      <c r="GP169">
        <v>46595.4</v>
      </c>
      <c r="GQ169">
        <v>37825.9</v>
      </c>
      <c r="GR169">
        <v>1.86905</v>
      </c>
      <c r="GS169">
        <v>1.87237</v>
      </c>
      <c r="GT169">
        <v>0.07750840000000001</v>
      </c>
      <c r="GU169">
        <v>0</v>
      </c>
      <c r="GV169">
        <v>28.7202</v>
      </c>
      <c r="GW169">
        <v>999.9</v>
      </c>
      <c r="GX169">
        <v>51.2</v>
      </c>
      <c r="GY169">
        <v>31.1</v>
      </c>
      <c r="GZ169">
        <v>25.647</v>
      </c>
      <c r="HA169">
        <v>61.3837</v>
      </c>
      <c r="HB169">
        <v>19.395</v>
      </c>
      <c r="HC169">
        <v>1</v>
      </c>
      <c r="HD169">
        <v>0.129726</v>
      </c>
      <c r="HE169">
        <v>-1.23908</v>
      </c>
      <c r="HF169">
        <v>20.2926</v>
      </c>
      <c r="HG169">
        <v>5.21834</v>
      </c>
      <c r="HH169">
        <v>11.98</v>
      </c>
      <c r="HI169">
        <v>4.96545</v>
      </c>
      <c r="HJ169">
        <v>3.27593</v>
      </c>
      <c r="HK169">
        <v>9999</v>
      </c>
      <c r="HL169">
        <v>9999</v>
      </c>
      <c r="HM169">
        <v>9999</v>
      </c>
      <c r="HN169">
        <v>8.699999999999999</v>
      </c>
      <c r="HO169">
        <v>1.86393</v>
      </c>
      <c r="HP169">
        <v>1.86005</v>
      </c>
      <c r="HQ169">
        <v>1.85837</v>
      </c>
      <c r="HR169">
        <v>1.85974</v>
      </c>
      <c r="HS169">
        <v>1.85988</v>
      </c>
      <c r="HT169">
        <v>1.85837</v>
      </c>
      <c r="HU169">
        <v>1.85744</v>
      </c>
      <c r="HV169">
        <v>1.85239</v>
      </c>
      <c r="HW169">
        <v>0</v>
      </c>
      <c r="HX169">
        <v>0</v>
      </c>
      <c r="HY169">
        <v>0</v>
      </c>
      <c r="HZ169">
        <v>0</v>
      </c>
      <c r="IA169" t="s">
        <v>426</v>
      </c>
      <c r="IB169" t="s">
        <v>427</v>
      </c>
      <c r="IC169" t="s">
        <v>428</v>
      </c>
      <c r="ID169" t="s">
        <v>428</v>
      </c>
      <c r="IE169" t="s">
        <v>428</v>
      </c>
      <c r="IF169" t="s">
        <v>428</v>
      </c>
      <c r="IG169">
        <v>0</v>
      </c>
      <c r="IH169">
        <v>100</v>
      </c>
      <c r="II169">
        <v>100</v>
      </c>
      <c r="IJ169">
        <v>-1.32</v>
      </c>
      <c r="IK169">
        <v>0.3199</v>
      </c>
      <c r="IL169">
        <v>-1.085747647868322</v>
      </c>
      <c r="IM169">
        <v>-0.001141660950335919</v>
      </c>
      <c r="IN169">
        <v>1.556549255047457E-06</v>
      </c>
      <c r="IO169">
        <v>-3.845636065895205E-10</v>
      </c>
      <c r="IP169">
        <v>0.01562767363184709</v>
      </c>
      <c r="IQ169">
        <v>0.001629169780553792</v>
      </c>
      <c r="IR169">
        <v>0.0005448488767950686</v>
      </c>
      <c r="IS169">
        <v>-2.599574200195059E-06</v>
      </c>
      <c r="IT169">
        <v>2</v>
      </c>
      <c r="IU169">
        <v>2011</v>
      </c>
      <c r="IV169">
        <v>1</v>
      </c>
      <c r="IW169">
        <v>26</v>
      </c>
      <c r="IX169">
        <v>197485.5</v>
      </c>
      <c r="IY169">
        <v>197485.7</v>
      </c>
      <c r="IZ169">
        <v>1.14624</v>
      </c>
      <c r="JA169">
        <v>2.62939</v>
      </c>
      <c r="JB169">
        <v>1.49658</v>
      </c>
      <c r="JC169">
        <v>2.35107</v>
      </c>
      <c r="JD169">
        <v>1.54907</v>
      </c>
      <c r="JE169">
        <v>2.49634</v>
      </c>
      <c r="JF169">
        <v>36.2929</v>
      </c>
      <c r="JG169">
        <v>24.1926</v>
      </c>
      <c r="JH169">
        <v>18</v>
      </c>
      <c r="JI169">
        <v>482.308</v>
      </c>
      <c r="JJ169">
        <v>499.257</v>
      </c>
      <c r="JK169">
        <v>30.483</v>
      </c>
      <c r="JL169">
        <v>28.9518</v>
      </c>
      <c r="JM169">
        <v>30.0003</v>
      </c>
      <c r="JN169">
        <v>29.1194</v>
      </c>
      <c r="JO169">
        <v>29.1032</v>
      </c>
      <c r="JP169">
        <v>23.05</v>
      </c>
      <c r="JQ169">
        <v>10.9353</v>
      </c>
      <c r="JR169">
        <v>100</v>
      </c>
      <c r="JS169">
        <v>30.4871</v>
      </c>
      <c r="JT169">
        <v>420</v>
      </c>
      <c r="JU169">
        <v>23.5137</v>
      </c>
      <c r="JV169">
        <v>101.876</v>
      </c>
      <c r="JW169">
        <v>91.2403</v>
      </c>
    </row>
    <row r="170" spans="1:283">
      <c r="A170">
        <v>152</v>
      </c>
      <c r="B170">
        <v>1758838739</v>
      </c>
      <c r="C170">
        <v>1905.400000095367</v>
      </c>
      <c r="D170" t="s">
        <v>736</v>
      </c>
      <c r="E170" t="s">
        <v>737</v>
      </c>
      <c r="F170">
        <v>5</v>
      </c>
      <c r="G170" t="s">
        <v>675</v>
      </c>
      <c r="H170">
        <v>1758838736.166667</v>
      </c>
      <c r="I170">
        <f>(J170)/1000</f>
        <v>0</v>
      </c>
      <c r="J170">
        <f>1000*DJ170*AH170*(DF170-DG170)/(100*CY170*(1000-AH170*DF170))</f>
        <v>0</v>
      </c>
      <c r="K170">
        <f>DJ170*AH170*(DE170-DD170*(1000-AH170*DG170)/(1000-AH170*DF170))/(100*CY170)</f>
        <v>0</v>
      </c>
      <c r="L170">
        <f>DD170 - IF(AH170&gt;1, K170*CY170*100.0/(AJ170), 0)</f>
        <v>0</v>
      </c>
      <c r="M170">
        <f>((S170-I170/2)*L170-K170)/(S170+I170/2)</f>
        <v>0</v>
      </c>
      <c r="N170">
        <f>M170*(DK170+DL170)/1000.0</f>
        <v>0</v>
      </c>
      <c r="O170">
        <f>(DD170 - IF(AH170&gt;1, K170*CY170*100.0/(AJ170), 0))*(DK170+DL170)/1000.0</f>
        <v>0</v>
      </c>
      <c r="P170">
        <f>2.0/((1/R170-1/Q170)+SIGN(R170)*SQRT((1/R170-1/Q170)*(1/R170-1/Q170) + 4*CZ170/((CZ170+1)*(CZ170+1))*(2*1/R170*1/Q170-1/Q170*1/Q170)))</f>
        <v>0</v>
      </c>
      <c r="Q170">
        <f>IF(LEFT(DA170,1)&lt;&gt;"0",IF(LEFT(DA170,1)="1",3.0,DB170),$D$5+$E$5*(DR170*DK170/($K$5*1000))+$F$5*(DR170*DK170/($K$5*1000))*MAX(MIN(CY170,$J$5),$I$5)*MAX(MIN(CY170,$J$5),$I$5)+$G$5*MAX(MIN(CY170,$J$5),$I$5)*(DR170*DK170/($K$5*1000))+$H$5*(DR170*DK170/($K$5*1000))*(DR170*DK170/($K$5*1000)))</f>
        <v>0</v>
      </c>
      <c r="R170">
        <f>I170*(1000-(1000*0.61365*exp(17.502*V170/(240.97+V170))/(DK170+DL170)+DF170)/2)/(1000*0.61365*exp(17.502*V170/(240.97+V170))/(DK170+DL170)-DF170)</f>
        <v>0</v>
      </c>
      <c r="S170">
        <f>1/((CZ170+1)/(P170/1.6)+1/(Q170/1.37)) + CZ170/((CZ170+1)/(P170/1.6) + CZ170/(Q170/1.37))</f>
        <v>0</v>
      </c>
      <c r="T170">
        <f>(CU170*CX170)</f>
        <v>0</v>
      </c>
      <c r="U170">
        <f>(DM170+(T170+2*0.95*5.67E-8*(((DM170+$B$9)+273)^4-(DM170+273)^4)-44100*I170)/(1.84*29.3*Q170+8*0.95*5.67E-8*(DM170+273)^3))</f>
        <v>0</v>
      </c>
      <c r="V170">
        <f>($C$9*DN170+$D$9*DO170+$E$9*U170)</f>
        <v>0</v>
      </c>
      <c r="W170">
        <f>0.61365*exp(17.502*V170/(240.97+V170))</f>
        <v>0</v>
      </c>
      <c r="X170">
        <f>(Y170/Z170*100)</f>
        <v>0</v>
      </c>
      <c r="Y170">
        <f>DF170*(DK170+DL170)/1000</f>
        <v>0</v>
      </c>
      <c r="Z170">
        <f>0.61365*exp(17.502*DM170/(240.97+DM170))</f>
        <v>0</v>
      </c>
      <c r="AA170">
        <f>(W170-DF170*(DK170+DL170)/1000)</f>
        <v>0</v>
      </c>
      <c r="AB170">
        <f>(-I170*44100)</f>
        <v>0</v>
      </c>
      <c r="AC170">
        <f>2*29.3*Q170*0.92*(DM170-V170)</f>
        <v>0</v>
      </c>
      <c r="AD170">
        <f>2*0.95*5.67E-8*(((DM170+$B$9)+273)^4-(V170+273)^4)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IF(AF170*$H$15&gt;=AJ170,1.0,(AJ170/(AJ170-AF170*$H$15)))</f>
        <v>0</v>
      </c>
      <c r="AI170">
        <f>(AH170-1)*100</f>
        <v>0</v>
      </c>
      <c r="AJ170">
        <f>MAX(0,($B$15+$C$15*DR170)/(1+$D$15*DR170)*DK170/(DM170+273)*$E$15)</f>
        <v>0</v>
      </c>
      <c r="AK170" t="s">
        <v>422</v>
      </c>
      <c r="AL170" t="s">
        <v>422</v>
      </c>
      <c r="AM170">
        <v>0</v>
      </c>
      <c r="AN170">
        <v>0</v>
      </c>
      <c r="AO170">
        <f>1-AM170/AN170</f>
        <v>0</v>
      </c>
      <c r="AP170">
        <v>0</v>
      </c>
      <c r="AQ170" t="s">
        <v>422</v>
      </c>
      <c r="AR170" t="s">
        <v>422</v>
      </c>
      <c r="AS170">
        <v>0</v>
      </c>
      <c r="AT170">
        <v>0</v>
      </c>
      <c r="AU170">
        <f>1-AS170/AT170</f>
        <v>0</v>
      </c>
      <c r="AV170">
        <v>0.5</v>
      </c>
      <c r="AW170">
        <f>CV170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422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CU170">
        <f>$B$13*DS170+$C$13*DT170+$F$13*EE170*(1-EH170)</f>
        <v>0</v>
      </c>
      <c r="CV170">
        <f>CU170*CW170</f>
        <v>0</v>
      </c>
      <c r="CW170">
        <f>($B$13*$D$11+$C$13*$D$11+$F$13*((ER170+EJ170)/MAX(ER170+EJ170+ES170, 0.1)*$I$11+ES170/MAX(ER170+EJ170+ES170, 0.1)*$J$11))/($B$13+$C$13+$F$13)</f>
        <v>0</v>
      </c>
      <c r="CX170">
        <f>($B$13*$K$11+$C$13*$K$11+$F$13*((ER170+EJ170)/MAX(ER170+EJ170+ES170, 0.1)*$P$11+ES170/MAX(ER170+EJ170+ES170, 0.1)*$Q$11))/($B$13+$C$13+$F$13)</f>
        <v>0</v>
      </c>
      <c r="CY170">
        <v>5</v>
      </c>
      <c r="CZ170">
        <v>0.5</v>
      </c>
      <c r="DA170" t="s">
        <v>423</v>
      </c>
      <c r="DB170">
        <v>2</v>
      </c>
      <c r="DC170">
        <v>1758838736.166667</v>
      </c>
      <c r="DD170">
        <v>422.3977777777778</v>
      </c>
      <c r="DE170">
        <v>419.9773333333333</v>
      </c>
      <c r="DF170">
        <v>23.76974444444445</v>
      </c>
      <c r="DG170">
        <v>23.52606666666667</v>
      </c>
      <c r="DH170">
        <v>423.7173333333333</v>
      </c>
      <c r="DI170">
        <v>23.44982222222222</v>
      </c>
      <c r="DJ170">
        <v>500.0672222222222</v>
      </c>
      <c r="DK170">
        <v>90.57764444444443</v>
      </c>
      <c r="DL170">
        <v>0.06932455555555556</v>
      </c>
      <c r="DM170">
        <v>30.21842222222222</v>
      </c>
      <c r="DN170">
        <v>29.9809</v>
      </c>
      <c r="DO170">
        <v>999.9000000000001</v>
      </c>
      <c r="DP170">
        <v>0</v>
      </c>
      <c r="DQ170">
        <v>0</v>
      </c>
      <c r="DR170">
        <v>10007.27333333333</v>
      </c>
      <c r="DS170">
        <v>0</v>
      </c>
      <c r="DT170">
        <v>3.591912222222222</v>
      </c>
      <c r="DU170">
        <v>2.420545555555556</v>
      </c>
      <c r="DV170">
        <v>432.6826666666667</v>
      </c>
      <c r="DW170">
        <v>430.0957777777778</v>
      </c>
      <c r="DX170">
        <v>0.2436691111111111</v>
      </c>
      <c r="DY170">
        <v>419.9773333333333</v>
      </c>
      <c r="DZ170">
        <v>23.52606666666667</v>
      </c>
      <c r="EA170">
        <v>2.153007777777778</v>
      </c>
      <c r="EB170">
        <v>2.130935555555556</v>
      </c>
      <c r="EC170">
        <v>18.61686666666667</v>
      </c>
      <c r="ED170">
        <v>18.45233333333333</v>
      </c>
      <c r="EE170">
        <v>0.00500078</v>
      </c>
      <c r="EF170">
        <v>0</v>
      </c>
      <c r="EG170">
        <v>0</v>
      </c>
      <c r="EH170">
        <v>0</v>
      </c>
      <c r="EI170">
        <v>812.388888888889</v>
      </c>
      <c r="EJ170">
        <v>0.00500078</v>
      </c>
      <c r="EK170">
        <v>-12.15555555555556</v>
      </c>
      <c r="EL170">
        <v>-0.1666666666666667</v>
      </c>
      <c r="EM170">
        <v>35.73588888888889</v>
      </c>
      <c r="EN170">
        <v>40.51355555555556</v>
      </c>
      <c r="EO170">
        <v>38.04844444444444</v>
      </c>
      <c r="EP170">
        <v>41.02744444444444</v>
      </c>
      <c r="EQ170">
        <v>38.58311111111111</v>
      </c>
      <c r="ER170">
        <v>0</v>
      </c>
      <c r="ES170">
        <v>0</v>
      </c>
      <c r="ET170">
        <v>0</v>
      </c>
      <c r="EU170">
        <v>1758838734.3</v>
      </c>
      <c r="EV170">
        <v>0</v>
      </c>
      <c r="EW170">
        <v>808.9846153846154</v>
      </c>
      <c r="EX170">
        <v>2.48888906389944</v>
      </c>
      <c r="EY170">
        <v>-18.423931832903</v>
      </c>
      <c r="EZ170">
        <v>-11.45</v>
      </c>
      <c r="FA170">
        <v>15</v>
      </c>
      <c r="FB170">
        <v>0</v>
      </c>
      <c r="FC170" t="s">
        <v>424</v>
      </c>
      <c r="FD170">
        <v>1746989605.5</v>
      </c>
      <c r="FE170">
        <v>1746989593.5</v>
      </c>
      <c r="FF170">
        <v>0</v>
      </c>
      <c r="FG170">
        <v>-0.274</v>
      </c>
      <c r="FH170">
        <v>-0.002</v>
      </c>
      <c r="FI170">
        <v>2.549</v>
      </c>
      <c r="FJ170">
        <v>0.129</v>
      </c>
      <c r="FK170">
        <v>420</v>
      </c>
      <c r="FL170">
        <v>17</v>
      </c>
      <c r="FM170">
        <v>0.02</v>
      </c>
      <c r="FN170">
        <v>0.04</v>
      </c>
      <c r="FO170">
        <v>2.422495853658536</v>
      </c>
      <c r="FP170">
        <v>0.008478606271780736</v>
      </c>
      <c r="FQ170">
        <v>0.03382482534525671</v>
      </c>
      <c r="FR170">
        <v>1</v>
      </c>
      <c r="FS170">
        <v>808.3647058823528</v>
      </c>
      <c r="FT170">
        <v>10.50572957138345</v>
      </c>
      <c r="FU170">
        <v>6.419771040123821</v>
      </c>
      <c r="FV170">
        <v>0</v>
      </c>
      <c r="FW170">
        <v>0.2433079268292683</v>
      </c>
      <c r="FX170">
        <v>0.00679402787456485</v>
      </c>
      <c r="FY170">
        <v>0.001724461264622266</v>
      </c>
      <c r="FZ170">
        <v>1</v>
      </c>
      <c r="GA170">
        <v>2</v>
      </c>
      <c r="GB170">
        <v>3</v>
      </c>
      <c r="GC170" t="s">
        <v>435</v>
      </c>
      <c r="GD170">
        <v>3.10303</v>
      </c>
      <c r="GE170">
        <v>2.7274</v>
      </c>
      <c r="GF170">
        <v>0.0886613</v>
      </c>
      <c r="GG170">
        <v>0.0881145</v>
      </c>
      <c r="GH170">
        <v>0.107151</v>
      </c>
      <c r="GI170">
        <v>0.107829</v>
      </c>
      <c r="GJ170">
        <v>23803.5</v>
      </c>
      <c r="GK170">
        <v>21611</v>
      </c>
      <c r="GL170">
        <v>26683.1</v>
      </c>
      <c r="GM170">
        <v>23920.9</v>
      </c>
      <c r="GN170">
        <v>38119.2</v>
      </c>
      <c r="GO170">
        <v>31530.7</v>
      </c>
      <c r="GP170">
        <v>46595.4</v>
      </c>
      <c r="GQ170">
        <v>37825.6</v>
      </c>
      <c r="GR170">
        <v>1.8689</v>
      </c>
      <c r="GS170">
        <v>1.8726</v>
      </c>
      <c r="GT170">
        <v>0.0775121</v>
      </c>
      <c r="GU170">
        <v>0</v>
      </c>
      <c r="GV170">
        <v>28.7215</v>
      </c>
      <c r="GW170">
        <v>999.9</v>
      </c>
      <c r="GX170">
        <v>51.2</v>
      </c>
      <c r="GY170">
        <v>31.1</v>
      </c>
      <c r="GZ170">
        <v>25.6458</v>
      </c>
      <c r="HA170">
        <v>61.2137</v>
      </c>
      <c r="HB170">
        <v>19.363</v>
      </c>
      <c r="HC170">
        <v>1</v>
      </c>
      <c r="HD170">
        <v>0.129954</v>
      </c>
      <c r="HE170">
        <v>-1.23786</v>
      </c>
      <c r="HF170">
        <v>20.2926</v>
      </c>
      <c r="HG170">
        <v>5.21819</v>
      </c>
      <c r="HH170">
        <v>11.98</v>
      </c>
      <c r="HI170">
        <v>4.96535</v>
      </c>
      <c r="HJ170">
        <v>3.27595</v>
      </c>
      <c r="HK170">
        <v>9999</v>
      </c>
      <c r="HL170">
        <v>9999</v>
      </c>
      <c r="HM170">
        <v>9999</v>
      </c>
      <c r="HN170">
        <v>8.699999999999999</v>
      </c>
      <c r="HO170">
        <v>1.86389</v>
      </c>
      <c r="HP170">
        <v>1.86006</v>
      </c>
      <c r="HQ170">
        <v>1.85837</v>
      </c>
      <c r="HR170">
        <v>1.85974</v>
      </c>
      <c r="HS170">
        <v>1.85988</v>
      </c>
      <c r="HT170">
        <v>1.85837</v>
      </c>
      <c r="HU170">
        <v>1.85744</v>
      </c>
      <c r="HV170">
        <v>1.85239</v>
      </c>
      <c r="HW170">
        <v>0</v>
      </c>
      <c r="HX170">
        <v>0</v>
      </c>
      <c r="HY170">
        <v>0</v>
      </c>
      <c r="HZ170">
        <v>0</v>
      </c>
      <c r="IA170" t="s">
        <v>426</v>
      </c>
      <c r="IB170" t="s">
        <v>427</v>
      </c>
      <c r="IC170" t="s">
        <v>428</v>
      </c>
      <c r="ID170" t="s">
        <v>428</v>
      </c>
      <c r="IE170" t="s">
        <v>428</v>
      </c>
      <c r="IF170" t="s">
        <v>428</v>
      </c>
      <c r="IG170">
        <v>0</v>
      </c>
      <c r="IH170">
        <v>100</v>
      </c>
      <c r="II170">
        <v>100</v>
      </c>
      <c r="IJ170">
        <v>-1.319</v>
      </c>
      <c r="IK170">
        <v>0.3199</v>
      </c>
      <c r="IL170">
        <v>-1.085747647868322</v>
      </c>
      <c r="IM170">
        <v>-0.001141660950335919</v>
      </c>
      <c r="IN170">
        <v>1.556549255047457E-06</v>
      </c>
      <c r="IO170">
        <v>-3.845636065895205E-10</v>
      </c>
      <c r="IP170">
        <v>0.01562767363184709</v>
      </c>
      <c r="IQ170">
        <v>0.001629169780553792</v>
      </c>
      <c r="IR170">
        <v>0.0005448488767950686</v>
      </c>
      <c r="IS170">
        <v>-2.599574200195059E-06</v>
      </c>
      <c r="IT170">
        <v>2</v>
      </c>
      <c r="IU170">
        <v>2011</v>
      </c>
      <c r="IV170">
        <v>1</v>
      </c>
      <c r="IW170">
        <v>26</v>
      </c>
      <c r="IX170">
        <v>197485.6</v>
      </c>
      <c r="IY170">
        <v>197485.8</v>
      </c>
      <c r="IZ170">
        <v>1.14624</v>
      </c>
      <c r="JA170">
        <v>2.63794</v>
      </c>
      <c r="JB170">
        <v>1.49658</v>
      </c>
      <c r="JC170">
        <v>2.35107</v>
      </c>
      <c r="JD170">
        <v>1.54907</v>
      </c>
      <c r="JE170">
        <v>2.44385</v>
      </c>
      <c r="JF170">
        <v>36.2929</v>
      </c>
      <c r="JG170">
        <v>24.1926</v>
      </c>
      <c r="JH170">
        <v>18</v>
      </c>
      <c r="JI170">
        <v>482.224</v>
      </c>
      <c r="JJ170">
        <v>499.417</v>
      </c>
      <c r="JK170">
        <v>30.4877</v>
      </c>
      <c r="JL170">
        <v>28.9524</v>
      </c>
      <c r="JM170">
        <v>30.0003</v>
      </c>
      <c r="JN170">
        <v>29.12</v>
      </c>
      <c r="JO170">
        <v>29.1045</v>
      </c>
      <c r="JP170">
        <v>23.0491</v>
      </c>
      <c r="JQ170">
        <v>10.9353</v>
      </c>
      <c r="JR170">
        <v>100</v>
      </c>
      <c r="JS170">
        <v>30.5007</v>
      </c>
      <c r="JT170">
        <v>420</v>
      </c>
      <c r="JU170">
        <v>23.5137</v>
      </c>
      <c r="JV170">
        <v>101.876</v>
      </c>
      <c r="JW170">
        <v>91.2397</v>
      </c>
    </row>
    <row r="171" spans="1:283">
      <c r="A171">
        <v>153</v>
      </c>
      <c r="B171">
        <v>1758838741</v>
      </c>
      <c r="C171">
        <v>1907.400000095367</v>
      </c>
      <c r="D171" t="s">
        <v>738</v>
      </c>
      <c r="E171" t="s">
        <v>739</v>
      </c>
      <c r="F171">
        <v>5</v>
      </c>
      <c r="G171" t="s">
        <v>675</v>
      </c>
      <c r="H171">
        <v>1758838738.3125</v>
      </c>
      <c r="I171">
        <f>(J171)/1000</f>
        <v>0</v>
      </c>
      <c r="J171">
        <f>1000*DJ171*AH171*(DF171-DG171)/(100*CY171*(1000-AH171*DF171))</f>
        <v>0</v>
      </c>
      <c r="K171">
        <f>DJ171*AH171*(DE171-DD171*(1000-AH171*DG171)/(1000-AH171*DF171))/(100*CY171)</f>
        <v>0</v>
      </c>
      <c r="L171">
        <f>DD171 - IF(AH171&gt;1, K171*CY171*100.0/(AJ171), 0)</f>
        <v>0</v>
      </c>
      <c r="M171">
        <f>((S171-I171/2)*L171-K171)/(S171+I171/2)</f>
        <v>0</v>
      </c>
      <c r="N171">
        <f>M171*(DK171+DL171)/1000.0</f>
        <v>0</v>
      </c>
      <c r="O171">
        <f>(DD171 - IF(AH171&gt;1, K171*CY171*100.0/(AJ171), 0))*(DK171+DL171)/1000.0</f>
        <v>0</v>
      </c>
      <c r="P171">
        <f>2.0/((1/R171-1/Q171)+SIGN(R171)*SQRT((1/R171-1/Q171)*(1/R171-1/Q171) + 4*CZ171/((CZ171+1)*(CZ171+1))*(2*1/R171*1/Q171-1/Q171*1/Q171)))</f>
        <v>0</v>
      </c>
      <c r="Q171">
        <f>IF(LEFT(DA171,1)&lt;&gt;"0",IF(LEFT(DA171,1)="1",3.0,DB171),$D$5+$E$5*(DR171*DK171/($K$5*1000))+$F$5*(DR171*DK171/($K$5*1000))*MAX(MIN(CY171,$J$5),$I$5)*MAX(MIN(CY171,$J$5),$I$5)+$G$5*MAX(MIN(CY171,$J$5),$I$5)*(DR171*DK171/($K$5*1000))+$H$5*(DR171*DK171/($K$5*1000))*(DR171*DK171/($K$5*1000)))</f>
        <v>0</v>
      </c>
      <c r="R171">
        <f>I171*(1000-(1000*0.61365*exp(17.502*V171/(240.97+V171))/(DK171+DL171)+DF171)/2)/(1000*0.61365*exp(17.502*V171/(240.97+V171))/(DK171+DL171)-DF171)</f>
        <v>0</v>
      </c>
      <c r="S171">
        <f>1/((CZ171+1)/(P171/1.6)+1/(Q171/1.37)) + CZ171/((CZ171+1)/(P171/1.6) + CZ171/(Q171/1.37))</f>
        <v>0</v>
      </c>
      <c r="T171">
        <f>(CU171*CX171)</f>
        <v>0</v>
      </c>
      <c r="U171">
        <f>(DM171+(T171+2*0.95*5.67E-8*(((DM171+$B$9)+273)^4-(DM171+273)^4)-44100*I171)/(1.84*29.3*Q171+8*0.95*5.67E-8*(DM171+273)^3))</f>
        <v>0</v>
      </c>
      <c r="V171">
        <f>($C$9*DN171+$D$9*DO171+$E$9*U171)</f>
        <v>0</v>
      </c>
      <c r="W171">
        <f>0.61365*exp(17.502*V171/(240.97+V171))</f>
        <v>0</v>
      </c>
      <c r="X171">
        <f>(Y171/Z171*100)</f>
        <v>0</v>
      </c>
      <c r="Y171">
        <f>DF171*(DK171+DL171)/1000</f>
        <v>0</v>
      </c>
      <c r="Z171">
        <f>0.61365*exp(17.502*DM171/(240.97+DM171))</f>
        <v>0</v>
      </c>
      <c r="AA171">
        <f>(W171-DF171*(DK171+DL171)/1000)</f>
        <v>0</v>
      </c>
      <c r="AB171">
        <f>(-I171*44100)</f>
        <v>0</v>
      </c>
      <c r="AC171">
        <f>2*29.3*Q171*0.92*(DM171-V171)</f>
        <v>0</v>
      </c>
      <c r="AD171">
        <f>2*0.95*5.67E-8*(((DM171+$B$9)+273)^4-(V171+273)^4)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IF(AF171*$H$15&gt;=AJ171,1.0,(AJ171/(AJ171-AF171*$H$15)))</f>
        <v>0</v>
      </c>
      <c r="AI171">
        <f>(AH171-1)*100</f>
        <v>0</v>
      </c>
      <c r="AJ171">
        <f>MAX(0,($B$15+$C$15*DR171)/(1+$D$15*DR171)*DK171/(DM171+273)*$E$15)</f>
        <v>0</v>
      </c>
      <c r="AK171" t="s">
        <v>422</v>
      </c>
      <c r="AL171" t="s">
        <v>422</v>
      </c>
      <c r="AM171">
        <v>0</v>
      </c>
      <c r="AN171">
        <v>0</v>
      </c>
      <c r="AO171">
        <f>1-AM171/AN171</f>
        <v>0</v>
      </c>
      <c r="AP171">
        <v>0</v>
      </c>
      <c r="AQ171" t="s">
        <v>422</v>
      </c>
      <c r="AR171" t="s">
        <v>422</v>
      </c>
      <c r="AS171">
        <v>0</v>
      </c>
      <c r="AT171">
        <v>0</v>
      </c>
      <c r="AU171">
        <f>1-AS171/AT171</f>
        <v>0</v>
      </c>
      <c r="AV171">
        <v>0.5</v>
      </c>
      <c r="AW171">
        <f>CV171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422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CU171">
        <f>$B$13*DS171+$C$13*DT171+$F$13*EE171*(1-EH171)</f>
        <v>0</v>
      </c>
      <c r="CV171">
        <f>CU171*CW171</f>
        <v>0</v>
      </c>
      <c r="CW171">
        <f>($B$13*$D$11+$C$13*$D$11+$F$13*((ER171+EJ171)/MAX(ER171+EJ171+ES171, 0.1)*$I$11+ES171/MAX(ER171+EJ171+ES171, 0.1)*$J$11))/($B$13+$C$13+$F$13)</f>
        <v>0</v>
      </c>
      <c r="CX171">
        <f>($B$13*$K$11+$C$13*$K$11+$F$13*((ER171+EJ171)/MAX(ER171+EJ171+ES171, 0.1)*$P$11+ES171/MAX(ER171+EJ171+ES171, 0.1)*$Q$11))/($B$13+$C$13+$F$13)</f>
        <v>0</v>
      </c>
      <c r="CY171">
        <v>5</v>
      </c>
      <c r="CZ171">
        <v>0.5</v>
      </c>
      <c r="DA171" t="s">
        <v>423</v>
      </c>
      <c r="DB171">
        <v>2</v>
      </c>
      <c r="DC171">
        <v>1758838738.3125</v>
      </c>
      <c r="DD171">
        <v>422.404875</v>
      </c>
      <c r="DE171">
        <v>419.98575</v>
      </c>
      <c r="DF171">
        <v>23.7696625</v>
      </c>
      <c r="DG171">
        <v>23.5258375</v>
      </c>
      <c r="DH171">
        <v>423.72425</v>
      </c>
      <c r="DI171">
        <v>23.44975</v>
      </c>
      <c r="DJ171">
        <v>500.02</v>
      </c>
      <c r="DK171">
        <v>90.57803749999999</v>
      </c>
      <c r="DL171">
        <v>0.0693584625</v>
      </c>
      <c r="DM171">
        <v>30.2164375</v>
      </c>
      <c r="DN171">
        <v>29.983475</v>
      </c>
      <c r="DO171">
        <v>999.9</v>
      </c>
      <c r="DP171">
        <v>0</v>
      </c>
      <c r="DQ171">
        <v>0</v>
      </c>
      <c r="DR171">
        <v>9995.145</v>
      </c>
      <c r="DS171">
        <v>0</v>
      </c>
      <c r="DT171">
        <v>3.585545</v>
      </c>
      <c r="DU171">
        <v>2.41917375</v>
      </c>
      <c r="DV171">
        <v>432.68975</v>
      </c>
      <c r="DW171">
        <v>430.104125</v>
      </c>
      <c r="DX171">
        <v>0.243826875</v>
      </c>
      <c r="DY171">
        <v>419.98575</v>
      </c>
      <c r="DZ171">
        <v>23.5258375</v>
      </c>
      <c r="EA171">
        <v>2.15301</v>
      </c>
      <c r="EB171">
        <v>2.130925</v>
      </c>
      <c r="EC171">
        <v>18.616875</v>
      </c>
      <c r="ED171">
        <v>18.4522625</v>
      </c>
      <c r="EE171">
        <v>0.00500078</v>
      </c>
      <c r="EF171">
        <v>0</v>
      </c>
      <c r="EG171">
        <v>0</v>
      </c>
      <c r="EH171">
        <v>0</v>
      </c>
      <c r="EI171">
        <v>811.175</v>
      </c>
      <c r="EJ171">
        <v>0.00500078</v>
      </c>
      <c r="EK171">
        <v>-12.2125</v>
      </c>
      <c r="EL171">
        <v>-0.5</v>
      </c>
      <c r="EM171">
        <v>35.695125</v>
      </c>
      <c r="EN171">
        <v>40.445125</v>
      </c>
      <c r="EO171">
        <v>38.21837499999999</v>
      </c>
      <c r="EP171">
        <v>40.952875</v>
      </c>
      <c r="EQ171">
        <v>38.52312499999999</v>
      </c>
      <c r="ER171">
        <v>0</v>
      </c>
      <c r="ES171">
        <v>0</v>
      </c>
      <c r="ET171">
        <v>0</v>
      </c>
      <c r="EU171">
        <v>1758838736.7</v>
      </c>
      <c r="EV171">
        <v>0</v>
      </c>
      <c r="EW171">
        <v>808.7</v>
      </c>
      <c r="EX171">
        <v>6.864957413939317</v>
      </c>
      <c r="EY171">
        <v>-4.355555463785287</v>
      </c>
      <c r="EZ171">
        <v>-11.87692307692308</v>
      </c>
      <c r="FA171">
        <v>15</v>
      </c>
      <c r="FB171">
        <v>0</v>
      </c>
      <c r="FC171" t="s">
        <v>424</v>
      </c>
      <c r="FD171">
        <v>1746989605.5</v>
      </c>
      <c r="FE171">
        <v>1746989593.5</v>
      </c>
      <c r="FF171">
        <v>0</v>
      </c>
      <c r="FG171">
        <v>-0.274</v>
      </c>
      <c r="FH171">
        <v>-0.002</v>
      </c>
      <c r="FI171">
        <v>2.549</v>
      </c>
      <c r="FJ171">
        <v>0.129</v>
      </c>
      <c r="FK171">
        <v>420</v>
      </c>
      <c r="FL171">
        <v>17</v>
      </c>
      <c r="FM171">
        <v>0.02</v>
      </c>
      <c r="FN171">
        <v>0.04</v>
      </c>
      <c r="FO171">
        <v>2.4211585</v>
      </c>
      <c r="FP171">
        <v>0.07636345215759432</v>
      </c>
      <c r="FQ171">
        <v>0.03342015750636133</v>
      </c>
      <c r="FR171">
        <v>1</v>
      </c>
      <c r="FS171">
        <v>808.2911764705882</v>
      </c>
      <c r="FT171">
        <v>16.75019103118386</v>
      </c>
      <c r="FU171">
        <v>6.421579778466595</v>
      </c>
      <c r="FV171">
        <v>0</v>
      </c>
      <c r="FW171">
        <v>0.243671775</v>
      </c>
      <c r="FX171">
        <v>0.001636333958724158</v>
      </c>
      <c r="FY171">
        <v>0.001378346899142228</v>
      </c>
      <c r="FZ171">
        <v>1</v>
      </c>
      <c r="GA171">
        <v>2</v>
      </c>
      <c r="GB171">
        <v>3</v>
      </c>
      <c r="GC171" t="s">
        <v>435</v>
      </c>
      <c r="GD171">
        <v>3.10309</v>
      </c>
      <c r="GE171">
        <v>2.72756</v>
      </c>
      <c r="GF171">
        <v>0.0886656</v>
      </c>
      <c r="GG171">
        <v>0.0881213</v>
      </c>
      <c r="GH171">
        <v>0.107149</v>
      </c>
      <c r="GI171">
        <v>0.107832</v>
      </c>
      <c r="GJ171">
        <v>23803.4</v>
      </c>
      <c r="GK171">
        <v>21610.7</v>
      </c>
      <c r="GL171">
        <v>26683.1</v>
      </c>
      <c r="GM171">
        <v>23920.7</v>
      </c>
      <c r="GN171">
        <v>38119.2</v>
      </c>
      <c r="GO171">
        <v>31530.3</v>
      </c>
      <c r="GP171">
        <v>46595.2</v>
      </c>
      <c r="GQ171">
        <v>37825.3</v>
      </c>
      <c r="GR171">
        <v>1.86887</v>
      </c>
      <c r="GS171">
        <v>1.87272</v>
      </c>
      <c r="GT171">
        <v>0.0776984</v>
      </c>
      <c r="GU171">
        <v>0</v>
      </c>
      <c r="GV171">
        <v>28.7223</v>
      </c>
      <c r="GW171">
        <v>999.9</v>
      </c>
      <c r="GX171">
        <v>51.2</v>
      </c>
      <c r="GY171">
        <v>31.1</v>
      </c>
      <c r="GZ171">
        <v>25.6479</v>
      </c>
      <c r="HA171">
        <v>61.4037</v>
      </c>
      <c r="HB171">
        <v>19.1907</v>
      </c>
      <c r="HC171">
        <v>1</v>
      </c>
      <c r="HD171">
        <v>0.130084</v>
      </c>
      <c r="HE171">
        <v>-1.25846</v>
      </c>
      <c r="HF171">
        <v>20.2924</v>
      </c>
      <c r="HG171">
        <v>5.21834</v>
      </c>
      <c r="HH171">
        <v>11.98</v>
      </c>
      <c r="HI171">
        <v>4.96545</v>
      </c>
      <c r="HJ171">
        <v>3.27598</v>
      </c>
      <c r="HK171">
        <v>9999</v>
      </c>
      <c r="HL171">
        <v>9999</v>
      </c>
      <c r="HM171">
        <v>9999</v>
      </c>
      <c r="HN171">
        <v>8.699999999999999</v>
      </c>
      <c r="HO171">
        <v>1.86389</v>
      </c>
      <c r="HP171">
        <v>1.86005</v>
      </c>
      <c r="HQ171">
        <v>1.85837</v>
      </c>
      <c r="HR171">
        <v>1.85974</v>
      </c>
      <c r="HS171">
        <v>1.85987</v>
      </c>
      <c r="HT171">
        <v>1.85837</v>
      </c>
      <c r="HU171">
        <v>1.85744</v>
      </c>
      <c r="HV171">
        <v>1.85239</v>
      </c>
      <c r="HW171">
        <v>0</v>
      </c>
      <c r="HX171">
        <v>0</v>
      </c>
      <c r="HY171">
        <v>0</v>
      </c>
      <c r="HZ171">
        <v>0</v>
      </c>
      <c r="IA171" t="s">
        <v>426</v>
      </c>
      <c r="IB171" t="s">
        <v>427</v>
      </c>
      <c r="IC171" t="s">
        <v>428</v>
      </c>
      <c r="ID171" t="s">
        <v>428</v>
      </c>
      <c r="IE171" t="s">
        <v>428</v>
      </c>
      <c r="IF171" t="s">
        <v>428</v>
      </c>
      <c r="IG171">
        <v>0</v>
      </c>
      <c r="IH171">
        <v>100</v>
      </c>
      <c r="II171">
        <v>100</v>
      </c>
      <c r="IJ171">
        <v>-1.319</v>
      </c>
      <c r="IK171">
        <v>0.3199</v>
      </c>
      <c r="IL171">
        <v>-1.085747647868322</v>
      </c>
      <c r="IM171">
        <v>-0.001141660950335919</v>
      </c>
      <c r="IN171">
        <v>1.556549255047457E-06</v>
      </c>
      <c r="IO171">
        <v>-3.845636065895205E-10</v>
      </c>
      <c r="IP171">
        <v>0.01562767363184709</v>
      </c>
      <c r="IQ171">
        <v>0.001629169780553792</v>
      </c>
      <c r="IR171">
        <v>0.0005448488767950686</v>
      </c>
      <c r="IS171">
        <v>-2.599574200195059E-06</v>
      </c>
      <c r="IT171">
        <v>2</v>
      </c>
      <c r="IU171">
        <v>2011</v>
      </c>
      <c r="IV171">
        <v>1</v>
      </c>
      <c r="IW171">
        <v>26</v>
      </c>
      <c r="IX171">
        <v>197485.6</v>
      </c>
      <c r="IY171">
        <v>197485.8</v>
      </c>
      <c r="IZ171">
        <v>1.14624</v>
      </c>
      <c r="JA171">
        <v>2.63794</v>
      </c>
      <c r="JB171">
        <v>1.49658</v>
      </c>
      <c r="JC171">
        <v>2.35107</v>
      </c>
      <c r="JD171">
        <v>1.54907</v>
      </c>
      <c r="JE171">
        <v>2.39136</v>
      </c>
      <c r="JF171">
        <v>36.2929</v>
      </c>
      <c r="JG171">
        <v>24.1926</v>
      </c>
      <c r="JH171">
        <v>18</v>
      </c>
      <c r="JI171">
        <v>482.219</v>
      </c>
      <c r="JJ171">
        <v>499.503</v>
      </c>
      <c r="JK171">
        <v>30.4916</v>
      </c>
      <c r="JL171">
        <v>28.9536</v>
      </c>
      <c r="JM171">
        <v>30.0002</v>
      </c>
      <c r="JN171">
        <v>29.1212</v>
      </c>
      <c r="JO171">
        <v>29.1047</v>
      </c>
      <c r="JP171">
        <v>23.0464</v>
      </c>
      <c r="JQ171">
        <v>10.9353</v>
      </c>
      <c r="JR171">
        <v>100</v>
      </c>
      <c r="JS171">
        <v>30.5007</v>
      </c>
      <c r="JT171">
        <v>420</v>
      </c>
      <c r="JU171">
        <v>23.5137</v>
      </c>
      <c r="JV171">
        <v>101.876</v>
      </c>
      <c r="JW171">
        <v>91.239</v>
      </c>
    </row>
    <row r="172" spans="1:283">
      <c r="A172">
        <v>154</v>
      </c>
      <c r="B172">
        <v>1758838743</v>
      </c>
      <c r="C172">
        <v>1909.400000095367</v>
      </c>
      <c r="D172" t="s">
        <v>740</v>
      </c>
      <c r="E172" t="s">
        <v>741</v>
      </c>
      <c r="F172">
        <v>5</v>
      </c>
      <c r="G172" t="s">
        <v>675</v>
      </c>
      <c r="H172">
        <v>1758838740</v>
      </c>
      <c r="I172">
        <f>(J172)/1000</f>
        <v>0</v>
      </c>
      <c r="J172">
        <f>1000*DJ172*AH172*(DF172-DG172)/(100*CY172*(1000-AH172*DF172))</f>
        <v>0</v>
      </c>
      <c r="K172">
        <f>DJ172*AH172*(DE172-DD172*(1000-AH172*DG172)/(1000-AH172*DF172))/(100*CY172)</f>
        <v>0</v>
      </c>
      <c r="L172">
        <f>DD172 - IF(AH172&gt;1, K172*CY172*100.0/(AJ172), 0)</f>
        <v>0</v>
      </c>
      <c r="M172">
        <f>((S172-I172/2)*L172-K172)/(S172+I172/2)</f>
        <v>0</v>
      </c>
      <c r="N172">
        <f>M172*(DK172+DL172)/1000.0</f>
        <v>0</v>
      </c>
      <c r="O172">
        <f>(DD172 - IF(AH172&gt;1, K172*CY172*100.0/(AJ172), 0))*(DK172+DL172)/1000.0</f>
        <v>0</v>
      </c>
      <c r="P172">
        <f>2.0/((1/R172-1/Q172)+SIGN(R172)*SQRT((1/R172-1/Q172)*(1/R172-1/Q172) + 4*CZ172/((CZ172+1)*(CZ172+1))*(2*1/R172*1/Q172-1/Q172*1/Q172)))</f>
        <v>0</v>
      </c>
      <c r="Q172">
        <f>IF(LEFT(DA172,1)&lt;&gt;"0",IF(LEFT(DA172,1)="1",3.0,DB172),$D$5+$E$5*(DR172*DK172/($K$5*1000))+$F$5*(DR172*DK172/($K$5*1000))*MAX(MIN(CY172,$J$5),$I$5)*MAX(MIN(CY172,$J$5),$I$5)+$G$5*MAX(MIN(CY172,$J$5),$I$5)*(DR172*DK172/($K$5*1000))+$H$5*(DR172*DK172/($K$5*1000))*(DR172*DK172/($K$5*1000)))</f>
        <v>0</v>
      </c>
      <c r="R172">
        <f>I172*(1000-(1000*0.61365*exp(17.502*V172/(240.97+V172))/(DK172+DL172)+DF172)/2)/(1000*0.61365*exp(17.502*V172/(240.97+V172))/(DK172+DL172)-DF172)</f>
        <v>0</v>
      </c>
      <c r="S172">
        <f>1/((CZ172+1)/(P172/1.6)+1/(Q172/1.37)) + CZ172/((CZ172+1)/(P172/1.6) + CZ172/(Q172/1.37))</f>
        <v>0</v>
      </c>
      <c r="T172">
        <f>(CU172*CX172)</f>
        <v>0</v>
      </c>
      <c r="U172">
        <f>(DM172+(T172+2*0.95*5.67E-8*(((DM172+$B$9)+273)^4-(DM172+273)^4)-44100*I172)/(1.84*29.3*Q172+8*0.95*5.67E-8*(DM172+273)^3))</f>
        <v>0</v>
      </c>
      <c r="V172">
        <f>($C$9*DN172+$D$9*DO172+$E$9*U172)</f>
        <v>0</v>
      </c>
      <c r="W172">
        <f>0.61365*exp(17.502*V172/(240.97+V172))</f>
        <v>0</v>
      </c>
      <c r="X172">
        <f>(Y172/Z172*100)</f>
        <v>0</v>
      </c>
      <c r="Y172">
        <f>DF172*(DK172+DL172)/1000</f>
        <v>0</v>
      </c>
      <c r="Z172">
        <f>0.61365*exp(17.502*DM172/(240.97+DM172))</f>
        <v>0</v>
      </c>
      <c r="AA172">
        <f>(W172-DF172*(DK172+DL172)/1000)</f>
        <v>0</v>
      </c>
      <c r="AB172">
        <f>(-I172*44100)</f>
        <v>0</v>
      </c>
      <c r="AC172">
        <f>2*29.3*Q172*0.92*(DM172-V172)</f>
        <v>0</v>
      </c>
      <c r="AD172">
        <f>2*0.95*5.67E-8*(((DM172+$B$9)+273)^4-(V172+273)^4)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IF(AF172*$H$15&gt;=AJ172,1.0,(AJ172/(AJ172-AF172*$H$15)))</f>
        <v>0</v>
      </c>
      <c r="AI172">
        <f>(AH172-1)*100</f>
        <v>0</v>
      </c>
      <c r="AJ172">
        <f>MAX(0,($B$15+$C$15*DR172)/(1+$D$15*DR172)*DK172/(DM172+273)*$E$15)</f>
        <v>0</v>
      </c>
      <c r="AK172" t="s">
        <v>422</v>
      </c>
      <c r="AL172" t="s">
        <v>422</v>
      </c>
      <c r="AM172">
        <v>0</v>
      </c>
      <c r="AN172">
        <v>0</v>
      </c>
      <c r="AO172">
        <f>1-AM172/AN172</f>
        <v>0</v>
      </c>
      <c r="AP172">
        <v>0</v>
      </c>
      <c r="AQ172" t="s">
        <v>422</v>
      </c>
      <c r="AR172" t="s">
        <v>422</v>
      </c>
      <c r="AS172">
        <v>0</v>
      </c>
      <c r="AT172">
        <v>0</v>
      </c>
      <c r="AU172">
        <f>1-AS172/AT172</f>
        <v>0</v>
      </c>
      <c r="AV172">
        <v>0.5</v>
      </c>
      <c r="AW172">
        <f>CV172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422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CU172">
        <f>$B$13*DS172+$C$13*DT172+$F$13*EE172*(1-EH172)</f>
        <v>0</v>
      </c>
      <c r="CV172">
        <f>CU172*CW172</f>
        <v>0</v>
      </c>
      <c r="CW172">
        <f>($B$13*$D$11+$C$13*$D$11+$F$13*((ER172+EJ172)/MAX(ER172+EJ172+ES172, 0.1)*$I$11+ES172/MAX(ER172+EJ172+ES172, 0.1)*$J$11))/($B$13+$C$13+$F$13)</f>
        <v>0</v>
      </c>
      <c r="CX172">
        <f>($B$13*$K$11+$C$13*$K$11+$F$13*((ER172+EJ172)/MAX(ER172+EJ172+ES172, 0.1)*$P$11+ES172/MAX(ER172+EJ172+ES172, 0.1)*$Q$11))/($B$13+$C$13+$F$13)</f>
        <v>0</v>
      </c>
      <c r="CY172">
        <v>5</v>
      </c>
      <c r="CZ172">
        <v>0.5</v>
      </c>
      <c r="DA172" t="s">
        <v>423</v>
      </c>
      <c r="DB172">
        <v>2</v>
      </c>
      <c r="DC172">
        <v>1758838740</v>
      </c>
      <c r="DD172">
        <v>422.4217777777778</v>
      </c>
      <c r="DE172">
        <v>419.9841111111111</v>
      </c>
      <c r="DF172">
        <v>23.76956666666667</v>
      </c>
      <c r="DG172">
        <v>23.52574444444445</v>
      </c>
      <c r="DH172">
        <v>423.741</v>
      </c>
      <c r="DI172">
        <v>23.44964444444444</v>
      </c>
      <c r="DJ172">
        <v>499.958</v>
      </c>
      <c r="DK172">
        <v>90.57867777777778</v>
      </c>
      <c r="DL172">
        <v>0.06947808888888889</v>
      </c>
      <c r="DM172">
        <v>30.2147</v>
      </c>
      <c r="DN172">
        <v>29.98756666666667</v>
      </c>
      <c r="DO172">
        <v>999.9000000000001</v>
      </c>
      <c r="DP172">
        <v>0</v>
      </c>
      <c r="DQ172">
        <v>0</v>
      </c>
      <c r="DR172">
        <v>9992.634444444444</v>
      </c>
      <c r="DS172">
        <v>0</v>
      </c>
      <c r="DT172">
        <v>3.58213</v>
      </c>
      <c r="DU172">
        <v>2.437703333333333</v>
      </c>
      <c r="DV172">
        <v>432.7070000000001</v>
      </c>
      <c r="DW172">
        <v>430.1024444444445</v>
      </c>
      <c r="DX172">
        <v>0.2438141111111111</v>
      </c>
      <c r="DY172">
        <v>419.9841111111111</v>
      </c>
      <c r="DZ172">
        <v>23.52574444444445</v>
      </c>
      <c r="EA172">
        <v>2.153015555555556</v>
      </c>
      <c r="EB172">
        <v>2.130931111111111</v>
      </c>
      <c r="EC172">
        <v>18.61691111111111</v>
      </c>
      <c r="ED172">
        <v>18.45231111111111</v>
      </c>
      <c r="EE172">
        <v>0.00500078</v>
      </c>
      <c r="EF172">
        <v>0</v>
      </c>
      <c r="EG172">
        <v>0</v>
      </c>
      <c r="EH172">
        <v>0</v>
      </c>
      <c r="EI172">
        <v>807.1333333333333</v>
      </c>
      <c r="EJ172">
        <v>0.00500078</v>
      </c>
      <c r="EK172">
        <v>-10.21111111111111</v>
      </c>
      <c r="EL172">
        <v>-0.2666666666666666</v>
      </c>
      <c r="EM172">
        <v>35.70811111111111</v>
      </c>
      <c r="EN172">
        <v>40.38177777777778</v>
      </c>
      <c r="EO172">
        <v>38.26366666666667</v>
      </c>
      <c r="EP172">
        <v>40.91655555555556</v>
      </c>
      <c r="EQ172">
        <v>38.50666666666667</v>
      </c>
      <c r="ER172">
        <v>0</v>
      </c>
      <c r="ES172">
        <v>0</v>
      </c>
      <c r="ET172">
        <v>0</v>
      </c>
      <c r="EU172">
        <v>1758838738.5</v>
      </c>
      <c r="EV172">
        <v>0</v>
      </c>
      <c r="EW172">
        <v>808.3760000000001</v>
      </c>
      <c r="EX172">
        <v>-17.50000000397764</v>
      </c>
      <c r="EY172">
        <v>11.21538480546121</v>
      </c>
      <c r="EZ172">
        <v>-11.812</v>
      </c>
      <c r="FA172">
        <v>15</v>
      </c>
      <c r="FB172">
        <v>0</v>
      </c>
      <c r="FC172" t="s">
        <v>424</v>
      </c>
      <c r="FD172">
        <v>1746989605.5</v>
      </c>
      <c r="FE172">
        <v>1746989593.5</v>
      </c>
      <c r="FF172">
        <v>0</v>
      </c>
      <c r="FG172">
        <v>-0.274</v>
      </c>
      <c r="FH172">
        <v>-0.002</v>
      </c>
      <c r="FI172">
        <v>2.549</v>
      </c>
      <c r="FJ172">
        <v>0.129</v>
      </c>
      <c r="FK172">
        <v>420</v>
      </c>
      <c r="FL172">
        <v>17</v>
      </c>
      <c r="FM172">
        <v>0.02</v>
      </c>
      <c r="FN172">
        <v>0.04</v>
      </c>
      <c r="FO172">
        <v>2.424868536585366</v>
      </c>
      <c r="FP172">
        <v>0.1755453658536613</v>
      </c>
      <c r="FQ172">
        <v>0.03726273189263396</v>
      </c>
      <c r="FR172">
        <v>1</v>
      </c>
      <c r="FS172">
        <v>808.1323529411765</v>
      </c>
      <c r="FT172">
        <v>-1.263559893953062</v>
      </c>
      <c r="FU172">
        <v>6.44938303425152</v>
      </c>
      <c r="FV172">
        <v>0</v>
      </c>
      <c r="FW172">
        <v>0.2439067073170732</v>
      </c>
      <c r="FX172">
        <v>-0.003835233449477438</v>
      </c>
      <c r="FY172">
        <v>0.0009887429379082963</v>
      </c>
      <c r="FZ172">
        <v>1</v>
      </c>
      <c r="GA172">
        <v>2</v>
      </c>
      <c r="GB172">
        <v>3</v>
      </c>
      <c r="GC172" t="s">
        <v>435</v>
      </c>
      <c r="GD172">
        <v>3.10299</v>
      </c>
      <c r="GE172">
        <v>2.7278</v>
      </c>
      <c r="GF172">
        <v>0.0886731</v>
      </c>
      <c r="GG172">
        <v>0.08811869999999999</v>
      </c>
      <c r="GH172">
        <v>0.10715</v>
      </c>
      <c r="GI172">
        <v>0.107831</v>
      </c>
      <c r="GJ172">
        <v>23803.3</v>
      </c>
      <c r="GK172">
        <v>21610.8</v>
      </c>
      <c r="GL172">
        <v>26683.2</v>
      </c>
      <c r="GM172">
        <v>23920.7</v>
      </c>
      <c r="GN172">
        <v>38119.1</v>
      </c>
      <c r="GO172">
        <v>31530.5</v>
      </c>
      <c r="GP172">
        <v>46595.2</v>
      </c>
      <c r="GQ172">
        <v>37825.4</v>
      </c>
      <c r="GR172">
        <v>1.86902</v>
      </c>
      <c r="GS172">
        <v>1.8728</v>
      </c>
      <c r="GT172">
        <v>0.0784174</v>
      </c>
      <c r="GU172">
        <v>0</v>
      </c>
      <c r="GV172">
        <v>28.7223</v>
      </c>
      <c r="GW172">
        <v>999.9</v>
      </c>
      <c r="GX172">
        <v>51.2</v>
      </c>
      <c r="GY172">
        <v>31.1</v>
      </c>
      <c r="GZ172">
        <v>25.6463</v>
      </c>
      <c r="HA172">
        <v>61.1737</v>
      </c>
      <c r="HB172">
        <v>19.2188</v>
      </c>
      <c r="HC172">
        <v>1</v>
      </c>
      <c r="HD172">
        <v>0.130036</v>
      </c>
      <c r="HE172">
        <v>-1.25758</v>
      </c>
      <c r="HF172">
        <v>20.2924</v>
      </c>
      <c r="HG172">
        <v>5.21804</v>
      </c>
      <c r="HH172">
        <v>11.98</v>
      </c>
      <c r="HI172">
        <v>4.96555</v>
      </c>
      <c r="HJ172">
        <v>3.27595</v>
      </c>
      <c r="HK172">
        <v>9999</v>
      </c>
      <c r="HL172">
        <v>9999</v>
      </c>
      <c r="HM172">
        <v>9999</v>
      </c>
      <c r="HN172">
        <v>8.699999999999999</v>
      </c>
      <c r="HO172">
        <v>1.86392</v>
      </c>
      <c r="HP172">
        <v>1.86005</v>
      </c>
      <c r="HQ172">
        <v>1.85837</v>
      </c>
      <c r="HR172">
        <v>1.85974</v>
      </c>
      <c r="HS172">
        <v>1.85987</v>
      </c>
      <c r="HT172">
        <v>1.85837</v>
      </c>
      <c r="HU172">
        <v>1.85744</v>
      </c>
      <c r="HV172">
        <v>1.85237</v>
      </c>
      <c r="HW172">
        <v>0</v>
      </c>
      <c r="HX172">
        <v>0</v>
      </c>
      <c r="HY172">
        <v>0</v>
      </c>
      <c r="HZ172">
        <v>0</v>
      </c>
      <c r="IA172" t="s">
        <v>426</v>
      </c>
      <c r="IB172" t="s">
        <v>427</v>
      </c>
      <c r="IC172" t="s">
        <v>428</v>
      </c>
      <c r="ID172" t="s">
        <v>428</v>
      </c>
      <c r="IE172" t="s">
        <v>428</v>
      </c>
      <c r="IF172" t="s">
        <v>428</v>
      </c>
      <c r="IG172">
        <v>0</v>
      </c>
      <c r="IH172">
        <v>100</v>
      </c>
      <c r="II172">
        <v>100</v>
      </c>
      <c r="IJ172">
        <v>-1.32</v>
      </c>
      <c r="IK172">
        <v>0.3199</v>
      </c>
      <c r="IL172">
        <v>-1.085747647868322</v>
      </c>
      <c r="IM172">
        <v>-0.001141660950335919</v>
      </c>
      <c r="IN172">
        <v>1.556549255047457E-06</v>
      </c>
      <c r="IO172">
        <v>-3.845636065895205E-10</v>
      </c>
      <c r="IP172">
        <v>0.01562767363184709</v>
      </c>
      <c r="IQ172">
        <v>0.001629169780553792</v>
      </c>
      <c r="IR172">
        <v>0.0005448488767950686</v>
      </c>
      <c r="IS172">
        <v>-2.599574200195059E-06</v>
      </c>
      <c r="IT172">
        <v>2</v>
      </c>
      <c r="IU172">
        <v>2011</v>
      </c>
      <c r="IV172">
        <v>1</v>
      </c>
      <c r="IW172">
        <v>26</v>
      </c>
      <c r="IX172">
        <v>197485.6</v>
      </c>
      <c r="IY172">
        <v>197485.8</v>
      </c>
      <c r="IZ172">
        <v>1.14624</v>
      </c>
      <c r="JA172">
        <v>2.63794</v>
      </c>
      <c r="JB172">
        <v>1.49658</v>
      </c>
      <c r="JC172">
        <v>2.35107</v>
      </c>
      <c r="JD172">
        <v>1.54907</v>
      </c>
      <c r="JE172">
        <v>2.40845</v>
      </c>
      <c r="JF172">
        <v>36.2929</v>
      </c>
      <c r="JG172">
        <v>24.2013</v>
      </c>
      <c r="JH172">
        <v>18</v>
      </c>
      <c r="JI172">
        <v>482.312</v>
      </c>
      <c r="JJ172">
        <v>499.556</v>
      </c>
      <c r="JK172">
        <v>30.4974</v>
      </c>
      <c r="JL172">
        <v>28.9543</v>
      </c>
      <c r="JM172">
        <v>30.0001</v>
      </c>
      <c r="JN172">
        <v>29.1219</v>
      </c>
      <c r="JO172">
        <v>29.1051</v>
      </c>
      <c r="JP172">
        <v>23.0502</v>
      </c>
      <c r="JQ172">
        <v>10.9353</v>
      </c>
      <c r="JR172">
        <v>100</v>
      </c>
      <c r="JS172">
        <v>30.508</v>
      </c>
      <c r="JT172">
        <v>420</v>
      </c>
      <c r="JU172">
        <v>23.5137</v>
      </c>
      <c r="JV172">
        <v>101.876</v>
      </c>
      <c r="JW172">
        <v>91.2392</v>
      </c>
    </row>
    <row r="173" spans="1:283">
      <c r="A173">
        <v>155</v>
      </c>
      <c r="B173">
        <v>1758838745</v>
      </c>
      <c r="C173">
        <v>1911.400000095367</v>
      </c>
      <c r="D173" t="s">
        <v>742</v>
      </c>
      <c r="E173" t="s">
        <v>743</v>
      </c>
      <c r="F173">
        <v>5</v>
      </c>
      <c r="G173" t="s">
        <v>675</v>
      </c>
      <c r="H173">
        <v>1758838742</v>
      </c>
      <c r="I173">
        <f>(J173)/1000</f>
        <v>0</v>
      </c>
      <c r="J173">
        <f>1000*DJ173*AH173*(DF173-DG173)/(100*CY173*(1000-AH173*DF173))</f>
        <v>0</v>
      </c>
      <c r="K173">
        <f>DJ173*AH173*(DE173-DD173*(1000-AH173*DG173)/(1000-AH173*DF173))/(100*CY173)</f>
        <v>0</v>
      </c>
      <c r="L173">
        <f>DD173 - IF(AH173&gt;1, K173*CY173*100.0/(AJ173), 0)</f>
        <v>0</v>
      </c>
      <c r="M173">
        <f>((S173-I173/2)*L173-K173)/(S173+I173/2)</f>
        <v>0</v>
      </c>
      <c r="N173">
        <f>M173*(DK173+DL173)/1000.0</f>
        <v>0</v>
      </c>
      <c r="O173">
        <f>(DD173 - IF(AH173&gt;1, K173*CY173*100.0/(AJ173), 0))*(DK173+DL173)/1000.0</f>
        <v>0</v>
      </c>
      <c r="P173">
        <f>2.0/((1/R173-1/Q173)+SIGN(R173)*SQRT((1/R173-1/Q173)*(1/R173-1/Q173) + 4*CZ173/((CZ173+1)*(CZ173+1))*(2*1/R173*1/Q173-1/Q173*1/Q173)))</f>
        <v>0</v>
      </c>
      <c r="Q173">
        <f>IF(LEFT(DA173,1)&lt;&gt;"0",IF(LEFT(DA173,1)="1",3.0,DB173),$D$5+$E$5*(DR173*DK173/($K$5*1000))+$F$5*(DR173*DK173/($K$5*1000))*MAX(MIN(CY173,$J$5),$I$5)*MAX(MIN(CY173,$J$5),$I$5)+$G$5*MAX(MIN(CY173,$J$5),$I$5)*(DR173*DK173/($K$5*1000))+$H$5*(DR173*DK173/($K$5*1000))*(DR173*DK173/($K$5*1000)))</f>
        <v>0</v>
      </c>
      <c r="R173">
        <f>I173*(1000-(1000*0.61365*exp(17.502*V173/(240.97+V173))/(DK173+DL173)+DF173)/2)/(1000*0.61365*exp(17.502*V173/(240.97+V173))/(DK173+DL173)-DF173)</f>
        <v>0</v>
      </c>
      <c r="S173">
        <f>1/((CZ173+1)/(P173/1.6)+1/(Q173/1.37)) + CZ173/((CZ173+1)/(P173/1.6) + CZ173/(Q173/1.37))</f>
        <v>0</v>
      </c>
      <c r="T173">
        <f>(CU173*CX173)</f>
        <v>0</v>
      </c>
      <c r="U173">
        <f>(DM173+(T173+2*0.95*5.67E-8*(((DM173+$B$9)+273)^4-(DM173+273)^4)-44100*I173)/(1.84*29.3*Q173+8*0.95*5.67E-8*(DM173+273)^3))</f>
        <v>0</v>
      </c>
      <c r="V173">
        <f>($C$9*DN173+$D$9*DO173+$E$9*U173)</f>
        <v>0</v>
      </c>
      <c r="W173">
        <f>0.61365*exp(17.502*V173/(240.97+V173))</f>
        <v>0</v>
      </c>
      <c r="X173">
        <f>(Y173/Z173*100)</f>
        <v>0</v>
      </c>
      <c r="Y173">
        <f>DF173*(DK173+DL173)/1000</f>
        <v>0</v>
      </c>
      <c r="Z173">
        <f>0.61365*exp(17.502*DM173/(240.97+DM173))</f>
        <v>0</v>
      </c>
      <c r="AA173">
        <f>(W173-DF173*(DK173+DL173)/1000)</f>
        <v>0</v>
      </c>
      <c r="AB173">
        <f>(-I173*44100)</f>
        <v>0</v>
      </c>
      <c r="AC173">
        <f>2*29.3*Q173*0.92*(DM173-V173)</f>
        <v>0</v>
      </c>
      <c r="AD173">
        <f>2*0.95*5.67E-8*(((DM173+$B$9)+273)^4-(V173+273)^4)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IF(AF173*$H$15&gt;=AJ173,1.0,(AJ173/(AJ173-AF173*$H$15)))</f>
        <v>0</v>
      </c>
      <c r="AI173">
        <f>(AH173-1)*100</f>
        <v>0</v>
      </c>
      <c r="AJ173">
        <f>MAX(0,($B$15+$C$15*DR173)/(1+$D$15*DR173)*DK173/(DM173+273)*$E$15)</f>
        <v>0</v>
      </c>
      <c r="AK173" t="s">
        <v>422</v>
      </c>
      <c r="AL173" t="s">
        <v>422</v>
      </c>
      <c r="AM173">
        <v>0</v>
      </c>
      <c r="AN173">
        <v>0</v>
      </c>
      <c r="AO173">
        <f>1-AM173/AN173</f>
        <v>0</v>
      </c>
      <c r="AP173">
        <v>0</v>
      </c>
      <c r="AQ173" t="s">
        <v>422</v>
      </c>
      <c r="AR173" t="s">
        <v>422</v>
      </c>
      <c r="AS173">
        <v>0</v>
      </c>
      <c r="AT173">
        <v>0</v>
      </c>
      <c r="AU173">
        <f>1-AS173/AT173</f>
        <v>0</v>
      </c>
      <c r="AV173">
        <v>0.5</v>
      </c>
      <c r="AW173">
        <f>CV173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422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CU173">
        <f>$B$13*DS173+$C$13*DT173+$F$13*EE173*(1-EH173)</f>
        <v>0</v>
      </c>
      <c r="CV173">
        <f>CU173*CW173</f>
        <v>0</v>
      </c>
      <c r="CW173">
        <f>($B$13*$D$11+$C$13*$D$11+$F$13*((ER173+EJ173)/MAX(ER173+EJ173+ES173, 0.1)*$I$11+ES173/MAX(ER173+EJ173+ES173, 0.1)*$J$11))/($B$13+$C$13+$F$13)</f>
        <v>0</v>
      </c>
      <c r="CX173">
        <f>($B$13*$K$11+$C$13*$K$11+$F$13*((ER173+EJ173)/MAX(ER173+EJ173+ES173, 0.1)*$P$11+ES173/MAX(ER173+EJ173+ES173, 0.1)*$Q$11))/($B$13+$C$13+$F$13)</f>
        <v>0</v>
      </c>
      <c r="CY173">
        <v>5</v>
      </c>
      <c r="CZ173">
        <v>0.5</v>
      </c>
      <c r="DA173" t="s">
        <v>423</v>
      </c>
      <c r="DB173">
        <v>2</v>
      </c>
      <c r="DC173">
        <v>1758838742</v>
      </c>
      <c r="DD173">
        <v>422.4516666666667</v>
      </c>
      <c r="DE173">
        <v>419.9851111111111</v>
      </c>
      <c r="DF173">
        <v>23.76945555555556</v>
      </c>
      <c r="DG173">
        <v>23.52536666666667</v>
      </c>
      <c r="DH173">
        <v>423.770888888889</v>
      </c>
      <c r="DI173">
        <v>23.44954444444444</v>
      </c>
      <c r="DJ173">
        <v>499.9502222222222</v>
      </c>
      <c r="DK173">
        <v>90.57937777777778</v>
      </c>
      <c r="DL173">
        <v>0.06956143333333334</v>
      </c>
      <c r="DM173">
        <v>30.21152222222223</v>
      </c>
      <c r="DN173">
        <v>29.99465555555556</v>
      </c>
      <c r="DO173">
        <v>999.9000000000001</v>
      </c>
      <c r="DP173">
        <v>0</v>
      </c>
      <c r="DQ173">
        <v>0</v>
      </c>
      <c r="DR173">
        <v>9993.672222222222</v>
      </c>
      <c r="DS173">
        <v>0</v>
      </c>
      <c r="DT173">
        <v>3.58213</v>
      </c>
      <c r="DU173">
        <v>2.466671111111111</v>
      </c>
      <c r="DV173">
        <v>432.7375555555556</v>
      </c>
      <c r="DW173">
        <v>430.1033333333334</v>
      </c>
      <c r="DX173">
        <v>0.2440918888888889</v>
      </c>
      <c r="DY173">
        <v>419.9851111111111</v>
      </c>
      <c r="DZ173">
        <v>23.52536666666667</v>
      </c>
      <c r="EA173">
        <v>2.153023333333333</v>
      </c>
      <c r="EB173">
        <v>2.130913333333333</v>
      </c>
      <c r="EC173">
        <v>18.61697777777778</v>
      </c>
      <c r="ED173">
        <v>18.45217777777778</v>
      </c>
      <c r="EE173">
        <v>0.00500078</v>
      </c>
      <c r="EF173">
        <v>0</v>
      </c>
      <c r="EG173">
        <v>0</v>
      </c>
      <c r="EH173">
        <v>0</v>
      </c>
      <c r="EI173">
        <v>806.911111111111</v>
      </c>
      <c r="EJ173">
        <v>0.00500078</v>
      </c>
      <c r="EK173">
        <v>-9.344444444444443</v>
      </c>
      <c r="EL173">
        <v>-0.3666666666666666</v>
      </c>
      <c r="EM173">
        <v>35.72900000000001</v>
      </c>
      <c r="EN173">
        <v>40.31933333333333</v>
      </c>
      <c r="EO173">
        <v>38.208</v>
      </c>
      <c r="EP173">
        <v>40.86788888888889</v>
      </c>
      <c r="EQ173">
        <v>38.465</v>
      </c>
      <c r="ER173">
        <v>0</v>
      </c>
      <c r="ES173">
        <v>0</v>
      </c>
      <c r="ET173">
        <v>0</v>
      </c>
      <c r="EU173">
        <v>1758838740.3</v>
      </c>
      <c r="EV173">
        <v>0</v>
      </c>
      <c r="EW173">
        <v>808.9000000000001</v>
      </c>
      <c r="EX173">
        <v>-18.49572647466682</v>
      </c>
      <c r="EY173">
        <v>9.692307853343475</v>
      </c>
      <c r="EZ173">
        <v>-11.78846153846154</v>
      </c>
      <c r="FA173">
        <v>15</v>
      </c>
      <c r="FB173">
        <v>0</v>
      </c>
      <c r="FC173" t="s">
        <v>424</v>
      </c>
      <c r="FD173">
        <v>1746989605.5</v>
      </c>
      <c r="FE173">
        <v>1746989593.5</v>
      </c>
      <c r="FF173">
        <v>0</v>
      </c>
      <c r="FG173">
        <v>-0.274</v>
      </c>
      <c r="FH173">
        <v>-0.002</v>
      </c>
      <c r="FI173">
        <v>2.549</v>
      </c>
      <c r="FJ173">
        <v>0.129</v>
      </c>
      <c r="FK173">
        <v>420</v>
      </c>
      <c r="FL173">
        <v>17</v>
      </c>
      <c r="FM173">
        <v>0.02</v>
      </c>
      <c r="FN173">
        <v>0.04</v>
      </c>
      <c r="FO173">
        <v>2.43001325</v>
      </c>
      <c r="FP173">
        <v>0.2196811632270187</v>
      </c>
      <c r="FQ173">
        <v>0.03932384813236747</v>
      </c>
      <c r="FR173">
        <v>1</v>
      </c>
      <c r="FS173">
        <v>808.25</v>
      </c>
      <c r="FT173">
        <v>-6.895339878547611</v>
      </c>
      <c r="FU173">
        <v>6.31101977403298</v>
      </c>
      <c r="FV173">
        <v>0</v>
      </c>
      <c r="FW173">
        <v>0.2439658</v>
      </c>
      <c r="FX173">
        <v>-0.00359148968105171</v>
      </c>
      <c r="FY173">
        <v>0.00101412753635822</v>
      </c>
      <c r="FZ173">
        <v>1</v>
      </c>
      <c r="GA173">
        <v>2</v>
      </c>
      <c r="GB173">
        <v>3</v>
      </c>
      <c r="GC173" t="s">
        <v>435</v>
      </c>
      <c r="GD173">
        <v>3.10298</v>
      </c>
      <c r="GE173">
        <v>2.72768</v>
      </c>
      <c r="GF173">
        <v>0.0886762</v>
      </c>
      <c r="GG173">
        <v>0.0881144</v>
      </c>
      <c r="GH173">
        <v>0.107151</v>
      </c>
      <c r="GI173">
        <v>0.107827</v>
      </c>
      <c r="GJ173">
        <v>23803.3</v>
      </c>
      <c r="GK173">
        <v>21610.9</v>
      </c>
      <c r="GL173">
        <v>26683.3</v>
      </c>
      <c r="GM173">
        <v>23920.8</v>
      </c>
      <c r="GN173">
        <v>38119.1</v>
      </c>
      <c r="GO173">
        <v>31530.7</v>
      </c>
      <c r="GP173">
        <v>46595.2</v>
      </c>
      <c r="GQ173">
        <v>37825.6</v>
      </c>
      <c r="GR173">
        <v>1.86893</v>
      </c>
      <c r="GS173">
        <v>1.8727</v>
      </c>
      <c r="GT173">
        <v>0.07888299999999999</v>
      </c>
      <c r="GU173">
        <v>0</v>
      </c>
      <c r="GV173">
        <v>28.7223</v>
      </c>
      <c r="GW173">
        <v>999.9</v>
      </c>
      <c r="GX173">
        <v>51.2</v>
      </c>
      <c r="GY173">
        <v>31.1</v>
      </c>
      <c r="GZ173">
        <v>25.6488</v>
      </c>
      <c r="HA173">
        <v>61.2137</v>
      </c>
      <c r="HB173">
        <v>19.2949</v>
      </c>
      <c r="HC173">
        <v>1</v>
      </c>
      <c r="HD173">
        <v>0.130086</v>
      </c>
      <c r="HE173">
        <v>-1.25694</v>
      </c>
      <c r="HF173">
        <v>20.2923</v>
      </c>
      <c r="HG173">
        <v>5.21774</v>
      </c>
      <c r="HH173">
        <v>11.98</v>
      </c>
      <c r="HI173">
        <v>4.9655</v>
      </c>
      <c r="HJ173">
        <v>3.27593</v>
      </c>
      <c r="HK173">
        <v>9999</v>
      </c>
      <c r="HL173">
        <v>9999</v>
      </c>
      <c r="HM173">
        <v>9999</v>
      </c>
      <c r="HN173">
        <v>8.699999999999999</v>
      </c>
      <c r="HO173">
        <v>1.86394</v>
      </c>
      <c r="HP173">
        <v>1.86006</v>
      </c>
      <c r="HQ173">
        <v>1.85837</v>
      </c>
      <c r="HR173">
        <v>1.85974</v>
      </c>
      <c r="HS173">
        <v>1.85987</v>
      </c>
      <c r="HT173">
        <v>1.85837</v>
      </c>
      <c r="HU173">
        <v>1.85745</v>
      </c>
      <c r="HV173">
        <v>1.85238</v>
      </c>
      <c r="HW173">
        <v>0</v>
      </c>
      <c r="HX173">
        <v>0</v>
      </c>
      <c r="HY173">
        <v>0</v>
      </c>
      <c r="HZ173">
        <v>0</v>
      </c>
      <c r="IA173" t="s">
        <v>426</v>
      </c>
      <c r="IB173" t="s">
        <v>427</v>
      </c>
      <c r="IC173" t="s">
        <v>428</v>
      </c>
      <c r="ID173" t="s">
        <v>428</v>
      </c>
      <c r="IE173" t="s">
        <v>428</v>
      </c>
      <c r="IF173" t="s">
        <v>428</v>
      </c>
      <c r="IG173">
        <v>0</v>
      </c>
      <c r="IH173">
        <v>100</v>
      </c>
      <c r="II173">
        <v>100</v>
      </c>
      <c r="IJ173">
        <v>-1.32</v>
      </c>
      <c r="IK173">
        <v>0.3199</v>
      </c>
      <c r="IL173">
        <v>-1.085747647868322</v>
      </c>
      <c r="IM173">
        <v>-0.001141660950335919</v>
      </c>
      <c r="IN173">
        <v>1.556549255047457E-06</v>
      </c>
      <c r="IO173">
        <v>-3.845636065895205E-10</v>
      </c>
      <c r="IP173">
        <v>0.01562767363184709</v>
      </c>
      <c r="IQ173">
        <v>0.001629169780553792</v>
      </c>
      <c r="IR173">
        <v>0.0005448488767950686</v>
      </c>
      <c r="IS173">
        <v>-2.599574200195059E-06</v>
      </c>
      <c r="IT173">
        <v>2</v>
      </c>
      <c r="IU173">
        <v>2011</v>
      </c>
      <c r="IV173">
        <v>1</v>
      </c>
      <c r="IW173">
        <v>26</v>
      </c>
      <c r="IX173">
        <v>197485.7</v>
      </c>
      <c r="IY173">
        <v>197485.9</v>
      </c>
      <c r="IZ173">
        <v>1.14624</v>
      </c>
      <c r="JA173">
        <v>2.62939</v>
      </c>
      <c r="JB173">
        <v>1.49658</v>
      </c>
      <c r="JC173">
        <v>2.35107</v>
      </c>
      <c r="JD173">
        <v>1.54907</v>
      </c>
      <c r="JE173">
        <v>2.46948</v>
      </c>
      <c r="JF173">
        <v>36.2929</v>
      </c>
      <c r="JG173">
        <v>24.2013</v>
      </c>
      <c r="JH173">
        <v>18</v>
      </c>
      <c r="JI173">
        <v>482.253</v>
      </c>
      <c r="JJ173">
        <v>499.5</v>
      </c>
      <c r="JK173">
        <v>30.5022</v>
      </c>
      <c r="JL173">
        <v>28.9543</v>
      </c>
      <c r="JM173">
        <v>30.0002</v>
      </c>
      <c r="JN173">
        <v>29.1219</v>
      </c>
      <c r="JO173">
        <v>29.1063</v>
      </c>
      <c r="JP173">
        <v>23.05</v>
      </c>
      <c r="JQ173">
        <v>10.9353</v>
      </c>
      <c r="JR173">
        <v>100</v>
      </c>
      <c r="JS173">
        <v>30.508</v>
      </c>
      <c r="JT173">
        <v>420</v>
      </c>
      <c r="JU173">
        <v>23.5137</v>
      </c>
      <c r="JV173">
        <v>101.876</v>
      </c>
      <c r="JW173">
        <v>91.23950000000001</v>
      </c>
    </row>
    <row r="174" spans="1:283">
      <c r="A174">
        <v>156</v>
      </c>
      <c r="B174">
        <v>1758838747</v>
      </c>
      <c r="C174">
        <v>1913.400000095367</v>
      </c>
      <c r="D174" t="s">
        <v>744</v>
      </c>
      <c r="E174" t="s">
        <v>745</v>
      </c>
      <c r="F174">
        <v>5</v>
      </c>
      <c r="G174" t="s">
        <v>675</v>
      </c>
      <c r="H174">
        <v>1758838744</v>
      </c>
      <c r="I174">
        <f>(J174)/1000</f>
        <v>0</v>
      </c>
      <c r="J174">
        <f>1000*DJ174*AH174*(DF174-DG174)/(100*CY174*(1000-AH174*DF174))</f>
        <v>0</v>
      </c>
      <c r="K174">
        <f>DJ174*AH174*(DE174-DD174*(1000-AH174*DG174)/(1000-AH174*DF174))/(100*CY174)</f>
        <v>0</v>
      </c>
      <c r="L174">
        <f>DD174 - IF(AH174&gt;1, K174*CY174*100.0/(AJ174), 0)</f>
        <v>0</v>
      </c>
      <c r="M174">
        <f>((S174-I174/2)*L174-K174)/(S174+I174/2)</f>
        <v>0</v>
      </c>
      <c r="N174">
        <f>M174*(DK174+DL174)/1000.0</f>
        <v>0</v>
      </c>
      <c r="O174">
        <f>(DD174 - IF(AH174&gt;1, K174*CY174*100.0/(AJ174), 0))*(DK174+DL174)/1000.0</f>
        <v>0</v>
      </c>
      <c r="P174">
        <f>2.0/((1/R174-1/Q174)+SIGN(R174)*SQRT((1/R174-1/Q174)*(1/R174-1/Q174) + 4*CZ174/((CZ174+1)*(CZ174+1))*(2*1/R174*1/Q174-1/Q174*1/Q174)))</f>
        <v>0</v>
      </c>
      <c r="Q174">
        <f>IF(LEFT(DA174,1)&lt;&gt;"0",IF(LEFT(DA174,1)="1",3.0,DB174),$D$5+$E$5*(DR174*DK174/($K$5*1000))+$F$5*(DR174*DK174/($K$5*1000))*MAX(MIN(CY174,$J$5),$I$5)*MAX(MIN(CY174,$J$5),$I$5)+$G$5*MAX(MIN(CY174,$J$5),$I$5)*(DR174*DK174/($K$5*1000))+$H$5*(DR174*DK174/($K$5*1000))*(DR174*DK174/($K$5*1000)))</f>
        <v>0</v>
      </c>
      <c r="R174">
        <f>I174*(1000-(1000*0.61365*exp(17.502*V174/(240.97+V174))/(DK174+DL174)+DF174)/2)/(1000*0.61365*exp(17.502*V174/(240.97+V174))/(DK174+DL174)-DF174)</f>
        <v>0</v>
      </c>
      <c r="S174">
        <f>1/((CZ174+1)/(P174/1.6)+1/(Q174/1.37)) + CZ174/((CZ174+1)/(P174/1.6) + CZ174/(Q174/1.37))</f>
        <v>0</v>
      </c>
      <c r="T174">
        <f>(CU174*CX174)</f>
        <v>0</v>
      </c>
      <c r="U174">
        <f>(DM174+(T174+2*0.95*5.67E-8*(((DM174+$B$9)+273)^4-(DM174+273)^4)-44100*I174)/(1.84*29.3*Q174+8*0.95*5.67E-8*(DM174+273)^3))</f>
        <v>0</v>
      </c>
      <c r="V174">
        <f>($C$9*DN174+$D$9*DO174+$E$9*U174)</f>
        <v>0</v>
      </c>
      <c r="W174">
        <f>0.61365*exp(17.502*V174/(240.97+V174))</f>
        <v>0</v>
      </c>
      <c r="X174">
        <f>(Y174/Z174*100)</f>
        <v>0</v>
      </c>
      <c r="Y174">
        <f>DF174*(DK174+DL174)/1000</f>
        <v>0</v>
      </c>
      <c r="Z174">
        <f>0.61365*exp(17.502*DM174/(240.97+DM174))</f>
        <v>0</v>
      </c>
      <c r="AA174">
        <f>(W174-DF174*(DK174+DL174)/1000)</f>
        <v>0</v>
      </c>
      <c r="AB174">
        <f>(-I174*44100)</f>
        <v>0</v>
      </c>
      <c r="AC174">
        <f>2*29.3*Q174*0.92*(DM174-V174)</f>
        <v>0</v>
      </c>
      <c r="AD174">
        <f>2*0.95*5.67E-8*(((DM174+$B$9)+273)^4-(V174+273)^4)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IF(AF174*$H$15&gt;=AJ174,1.0,(AJ174/(AJ174-AF174*$H$15)))</f>
        <v>0</v>
      </c>
      <c r="AI174">
        <f>(AH174-1)*100</f>
        <v>0</v>
      </c>
      <c r="AJ174">
        <f>MAX(0,($B$15+$C$15*DR174)/(1+$D$15*DR174)*DK174/(DM174+273)*$E$15)</f>
        <v>0</v>
      </c>
      <c r="AK174" t="s">
        <v>422</v>
      </c>
      <c r="AL174" t="s">
        <v>422</v>
      </c>
      <c r="AM174">
        <v>0</v>
      </c>
      <c r="AN174">
        <v>0</v>
      </c>
      <c r="AO174">
        <f>1-AM174/AN174</f>
        <v>0</v>
      </c>
      <c r="AP174">
        <v>0</v>
      </c>
      <c r="AQ174" t="s">
        <v>422</v>
      </c>
      <c r="AR174" t="s">
        <v>422</v>
      </c>
      <c r="AS174">
        <v>0</v>
      </c>
      <c r="AT174">
        <v>0</v>
      </c>
      <c r="AU174">
        <f>1-AS174/AT174</f>
        <v>0</v>
      </c>
      <c r="AV174">
        <v>0.5</v>
      </c>
      <c r="AW174">
        <f>CV174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422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CU174">
        <f>$B$13*DS174+$C$13*DT174+$F$13*EE174*(1-EH174)</f>
        <v>0</v>
      </c>
      <c r="CV174">
        <f>CU174*CW174</f>
        <v>0</v>
      </c>
      <c r="CW174">
        <f>($B$13*$D$11+$C$13*$D$11+$F$13*((ER174+EJ174)/MAX(ER174+EJ174+ES174, 0.1)*$I$11+ES174/MAX(ER174+EJ174+ES174, 0.1)*$J$11))/($B$13+$C$13+$F$13)</f>
        <v>0</v>
      </c>
      <c r="CX174">
        <f>($B$13*$K$11+$C$13*$K$11+$F$13*((ER174+EJ174)/MAX(ER174+EJ174+ES174, 0.1)*$P$11+ES174/MAX(ER174+EJ174+ES174, 0.1)*$Q$11))/($B$13+$C$13+$F$13)</f>
        <v>0</v>
      </c>
      <c r="CY174">
        <v>5</v>
      </c>
      <c r="CZ174">
        <v>0.5</v>
      </c>
      <c r="DA174" t="s">
        <v>423</v>
      </c>
      <c r="DB174">
        <v>2</v>
      </c>
      <c r="DC174">
        <v>1758838744</v>
      </c>
      <c r="DD174">
        <v>422.4793333333333</v>
      </c>
      <c r="DE174">
        <v>419.9938888888889</v>
      </c>
      <c r="DF174">
        <v>23.76922222222222</v>
      </c>
      <c r="DG174">
        <v>23.52511111111112</v>
      </c>
      <c r="DH174">
        <v>423.7984444444444</v>
      </c>
      <c r="DI174">
        <v>23.44931111111111</v>
      </c>
      <c r="DJ174">
        <v>499.9733333333334</v>
      </c>
      <c r="DK174">
        <v>90.57957777777779</v>
      </c>
      <c r="DL174">
        <v>0.06958566666666667</v>
      </c>
      <c r="DM174">
        <v>30.20747777777778</v>
      </c>
      <c r="DN174">
        <v>30.00234444444444</v>
      </c>
      <c r="DO174">
        <v>999.9000000000001</v>
      </c>
      <c r="DP174">
        <v>0</v>
      </c>
      <c r="DQ174">
        <v>0</v>
      </c>
      <c r="DR174">
        <v>9994.166666666666</v>
      </c>
      <c r="DS174">
        <v>0</v>
      </c>
      <c r="DT174">
        <v>3.58213</v>
      </c>
      <c r="DU174">
        <v>2.485524444444444</v>
      </c>
      <c r="DV174">
        <v>432.7657777777778</v>
      </c>
      <c r="DW174">
        <v>430.1123333333333</v>
      </c>
      <c r="DX174">
        <v>0.2441113333333333</v>
      </c>
      <c r="DY174">
        <v>419.9938888888889</v>
      </c>
      <c r="DZ174">
        <v>23.52511111111112</v>
      </c>
      <c r="EA174">
        <v>2.153005555555556</v>
      </c>
      <c r="EB174">
        <v>2.130895555555556</v>
      </c>
      <c r="EC174">
        <v>18.61684444444444</v>
      </c>
      <c r="ED174">
        <v>18.45203333333333</v>
      </c>
      <c r="EE174">
        <v>0.00500078</v>
      </c>
      <c r="EF174">
        <v>0</v>
      </c>
      <c r="EG174">
        <v>0</v>
      </c>
      <c r="EH174">
        <v>0</v>
      </c>
      <c r="EI174">
        <v>804.3666666666668</v>
      </c>
      <c r="EJ174">
        <v>0.00500078</v>
      </c>
      <c r="EK174">
        <v>-7.822222222222221</v>
      </c>
      <c r="EL174">
        <v>-0.2111111111111111</v>
      </c>
      <c r="EM174">
        <v>35.74277777777777</v>
      </c>
      <c r="EN174">
        <v>40.25677777777778</v>
      </c>
      <c r="EO174">
        <v>38.12477777777778</v>
      </c>
      <c r="EP174">
        <v>40.79844444444445</v>
      </c>
      <c r="EQ174">
        <v>38.47888888888888</v>
      </c>
      <c r="ER174">
        <v>0</v>
      </c>
      <c r="ES174">
        <v>0</v>
      </c>
      <c r="ET174">
        <v>0</v>
      </c>
      <c r="EU174">
        <v>1758838742.7</v>
      </c>
      <c r="EV174">
        <v>0</v>
      </c>
      <c r="EW174">
        <v>808.7807692307692</v>
      </c>
      <c r="EX174">
        <v>-19.31282027594523</v>
      </c>
      <c r="EY174">
        <v>20.34529933071375</v>
      </c>
      <c r="EZ174">
        <v>-11.43461538461538</v>
      </c>
      <c r="FA174">
        <v>15</v>
      </c>
      <c r="FB174">
        <v>0</v>
      </c>
      <c r="FC174" t="s">
        <v>424</v>
      </c>
      <c r="FD174">
        <v>1746989605.5</v>
      </c>
      <c r="FE174">
        <v>1746989593.5</v>
      </c>
      <c r="FF174">
        <v>0</v>
      </c>
      <c r="FG174">
        <v>-0.274</v>
      </c>
      <c r="FH174">
        <v>-0.002</v>
      </c>
      <c r="FI174">
        <v>2.549</v>
      </c>
      <c r="FJ174">
        <v>0.129</v>
      </c>
      <c r="FK174">
        <v>420</v>
      </c>
      <c r="FL174">
        <v>17</v>
      </c>
      <c r="FM174">
        <v>0.02</v>
      </c>
      <c r="FN174">
        <v>0.04</v>
      </c>
      <c r="FO174">
        <v>2.440861951219512</v>
      </c>
      <c r="FP174">
        <v>0.2890607665505237</v>
      </c>
      <c r="FQ174">
        <v>0.04400006603207418</v>
      </c>
      <c r="FR174">
        <v>1</v>
      </c>
      <c r="FS174">
        <v>807.5911764705882</v>
      </c>
      <c r="FT174">
        <v>-5.391902120225606</v>
      </c>
      <c r="FU174">
        <v>6.805636403100819</v>
      </c>
      <c r="FV174">
        <v>0</v>
      </c>
      <c r="FW174">
        <v>0.2438569268292683</v>
      </c>
      <c r="FX174">
        <v>-0.0004028362369334467</v>
      </c>
      <c r="FY174">
        <v>0.0009525779243521823</v>
      </c>
      <c r="FZ174">
        <v>1</v>
      </c>
      <c r="GA174">
        <v>2</v>
      </c>
      <c r="GB174">
        <v>3</v>
      </c>
      <c r="GC174" t="s">
        <v>435</v>
      </c>
      <c r="GD174">
        <v>3.103</v>
      </c>
      <c r="GE174">
        <v>2.72746</v>
      </c>
      <c r="GF174">
        <v>0.0886682</v>
      </c>
      <c r="GG174">
        <v>0.0881179</v>
      </c>
      <c r="GH174">
        <v>0.107146</v>
      </c>
      <c r="GI174">
        <v>0.107827</v>
      </c>
      <c r="GJ174">
        <v>23803.3</v>
      </c>
      <c r="GK174">
        <v>21610.8</v>
      </c>
      <c r="GL174">
        <v>26683</v>
      </c>
      <c r="GM174">
        <v>23920.7</v>
      </c>
      <c r="GN174">
        <v>38119.1</v>
      </c>
      <c r="GO174">
        <v>31530.4</v>
      </c>
      <c r="GP174">
        <v>46594.9</v>
      </c>
      <c r="GQ174">
        <v>37825.3</v>
      </c>
      <c r="GR174">
        <v>1.86905</v>
      </c>
      <c r="GS174">
        <v>1.8727</v>
      </c>
      <c r="GT174">
        <v>0.0790805</v>
      </c>
      <c r="GU174">
        <v>0</v>
      </c>
      <c r="GV174">
        <v>28.7223</v>
      </c>
      <c r="GW174">
        <v>999.9</v>
      </c>
      <c r="GX174">
        <v>51.2</v>
      </c>
      <c r="GY174">
        <v>31.1</v>
      </c>
      <c r="GZ174">
        <v>25.6471</v>
      </c>
      <c r="HA174">
        <v>61.3437</v>
      </c>
      <c r="HB174">
        <v>19.4551</v>
      </c>
      <c r="HC174">
        <v>1</v>
      </c>
      <c r="HD174">
        <v>0.130081</v>
      </c>
      <c r="HE174">
        <v>-1.25763</v>
      </c>
      <c r="HF174">
        <v>20.2924</v>
      </c>
      <c r="HG174">
        <v>5.21774</v>
      </c>
      <c r="HH174">
        <v>11.98</v>
      </c>
      <c r="HI174">
        <v>4.96545</v>
      </c>
      <c r="HJ174">
        <v>3.27593</v>
      </c>
      <c r="HK174">
        <v>9999</v>
      </c>
      <c r="HL174">
        <v>9999</v>
      </c>
      <c r="HM174">
        <v>9999</v>
      </c>
      <c r="HN174">
        <v>8.699999999999999</v>
      </c>
      <c r="HO174">
        <v>1.86394</v>
      </c>
      <c r="HP174">
        <v>1.86007</v>
      </c>
      <c r="HQ174">
        <v>1.85837</v>
      </c>
      <c r="HR174">
        <v>1.85974</v>
      </c>
      <c r="HS174">
        <v>1.85988</v>
      </c>
      <c r="HT174">
        <v>1.85837</v>
      </c>
      <c r="HU174">
        <v>1.85745</v>
      </c>
      <c r="HV174">
        <v>1.8524</v>
      </c>
      <c r="HW174">
        <v>0</v>
      </c>
      <c r="HX174">
        <v>0</v>
      </c>
      <c r="HY174">
        <v>0</v>
      </c>
      <c r="HZ174">
        <v>0</v>
      </c>
      <c r="IA174" t="s">
        <v>426</v>
      </c>
      <c r="IB174" t="s">
        <v>427</v>
      </c>
      <c r="IC174" t="s">
        <v>428</v>
      </c>
      <c r="ID174" t="s">
        <v>428</v>
      </c>
      <c r="IE174" t="s">
        <v>428</v>
      </c>
      <c r="IF174" t="s">
        <v>428</v>
      </c>
      <c r="IG174">
        <v>0</v>
      </c>
      <c r="IH174">
        <v>100</v>
      </c>
      <c r="II174">
        <v>100</v>
      </c>
      <c r="IJ174">
        <v>-1.319</v>
      </c>
      <c r="IK174">
        <v>0.3199</v>
      </c>
      <c r="IL174">
        <v>-1.085747647868322</v>
      </c>
      <c r="IM174">
        <v>-0.001141660950335919</v>
      </c>
      <c r="IN174">
        <v>1.556549255047457E-06</v>
      </c>
      <c r="IO174">
        <v>-3.845636065895205E-10</v>
      </c>
      <c r="IP174">
        <v>0.01562767363184709</v>
      </c>
      <c r="IQ174">
        <v>0.001629169780553792</v>
      </c>
      <c r="IR174">
        <v>0.0005448488767950686</v>
      </c>
      <c r="IS174">
        <v>-2.599574200195059E-06</v>
      </c>
      <c r="IT174">
        <v>2</v>
      </c>
      <c r="IU174">
        <v>2011</v>
      </c>
      <c r="IV174">
        <v>1</v>
      </c>
      <c r="IW174">
        <v>26</v>
      </c>
      <c r="IX174">
        <v>197485.7</v>
      </c>
      <c r="IY174">
        <v>197485.9</v>
      </c>
      <c r="IZ174">
        <v>1.14624</v>
      </c>
      <c r="JA174">
        <v>2.63672</v>
      </c>
      <c r="JB174">
        <v>1.49658</v>
      </c>
      <c r="JC174">
        <v>2.35107</v>
      </c>
      <c r="JD174">
        <v>1.54907</v>
      </c>
      <c r="JE174">
        <v>2.49756</v>
      </c>
      <c r="JF174">
        <v>36.2929</v>
      </c>
      <c r="JG174">
        <v>24.2013</v>
      </c>
      <c r="JH174">
        <v>18</v>
      </c>
      <c r="JI174">
        <v>482.335</v>
      </c>
      <c r="JJ174">
        <v>499.507</v>
      </c>
      <c r="JK174">
        <v>30.5064</v>
      </c>
      <c r="JL174">
        <v>28.9543</v>
      </c>
      <c r="JM174">
        <v>30.0001</v>
      </c>
      <c r="JN174">
        <v>29.1231</v>
      </c>
      <c r="JO174">
        <v>29.1071</v>
      </c>
      <c r="JP174">
        <v>23.0487</v>
      </c>
      <c r="JQ174">
        <v>10.9353</v>
      </c>
      <c r="JR174">
        <v>100</v>
      </c>
      <c r="JS174">
        <v>30.508</v>
      </c>
      <c r="JT174">
        <v>420</v>
      </c>
      <c r="JU174">
        <v>23.5137</v>
      </c>
      <c r="JV174">
        <v>101.876</v>
      </c>
      <c r="JW174">
        <v>91.2389</v>
      </c>
    </row>
    <row r="175" spans="1:283">
      <c r="A175">
        <v>157</v>
      </c>
      <c r="B175">
        <v>1758838749</v>
      </c>
      <c r="C175">
        <v>1915.400000095367</v>
      </c>
      <c r="D175" t="s">
        <v>746</v>
      </c>
      <c r="E175" t="s">
        <v>747</v>
      </c>
      <c r="F175">
        <v>5</v>
      </c>
      <c r="G175" t="s">
        <v>675</v>
      </c>
      <c r="H175">
        <v>1758838746</v>
      </c>
      <c r="I175">
        <f>(J175)/1000</f>
        <v>0</v>
      </c>
      <c r="J175">
        <f>1000*DJ175*AH175*(DF175-DG175)/(100*CY175*(1000-AH175*DF175))</f>
        <v>0</v>
      </c>
      <c r="K175">
        <f>DJ175*AH175*(DE175-DD175*(1000-AH175*DG175)/(1000-AH175*DF175))/(100*CY175)</f>
        <v>0</v>
      </c>
      <c r="L175">
        <f>DD175 - IF(AH175&gt;1, K175*CY175*100.0/(AJ175), 0)</f>
        <v>0</v>
      </c>
      <c r="M175">
        <f>((S175-I175/2)*L175-K175)/(S175+I175/2)</f>
        <v>0</v>
      </c>
      <c r="N175">
        <f>M175*(DK175+DL175)/1000.0</f>
        <v>0</v>
      </c>
      <c r="O175">
        <f>(DD175 - IF(AH175&gt;1, K175*CY175*100.0/(AJ175), 0))*(DK175+DL175)/1000.0</f>
        <v>0</v>
      </c>
      <c r="P175">
        <f>2.0/((1/R175-1/Q175)+SIGN(R175)*SQRT((1/R175-1/Q175)*(1/R175-1/Q175) + 4*CZ175/((CZ175+1)*(CZ175+1))*(2*1/R175*1/Q175-1/Q175*1/Q175)))</f>
        <v>0</v>
      </c>
      <c r="Q175">
        <f>IF(LEFT(DA175,1)&lt;&gt;"0",IF(LEFT(DA175,1)="1",3.0,DB175),$D$5+$E$5*(DR175*DK175/($K$5*1000))+$F$5*(DR175*DK175/($K$5*1000))*MAX(MIN(CY175,$J$5),$I$5)*MAX(MIN(CY175,$J$5),$I$5)+$G$5*MAX(MIN(CY175,$J$5),$I$5)*(DR175*DK175/($K$5*1000))+$H$5*(DR175*DK175/($K$5*1000))*(DR175*DK175/($K$5*1000)))</f>
        <v>0</v>
      </c>
      <c r="R175">
        <f>I175*(1000-(1000*0.61365*exp(17.502*V175/(240.97+V175))/(DK175+DL175)+DF175)/2)/(1000*0.61365*exp(17.502*V175/(240.97+V175))/(DK175+DL175)-DF175)</f>
        <v>0</v>
      </c>
      <c r="S175">
        <f>1/((CZ175+1)/(P175/1.6)+1/(Q175/1.37)) + CZ175/((CZ175+1)/(P175/1.6) + CZ175/(Q175/1.37))</f>
        <v>0</v>
      </c>
      <c r="T175">
        <f>(CU175*CX175)</f>
        <v>0</v>
      </c>
      <c r="U175">
        <f>(DM175+(T175+2*0.95*5.67E-8*(((DM175+$B$9)+273)^4-(DM175+273)^4)-44100*I175)/(1.84*29.3*Q175+8*0.95*5.67E-8*(DM175+273)^3))</f>
        <v>0</v>
      </c>
      <c r="V175">
        <f>($C$9*DN175+$D$9*DO175+$E$9*U175)</f>
        <v>0</v>
      </c>
      <c r="W175">
        <f>0.61365*exp(17.502*V175/(240.97+V175))</f>
        <v>0</v>
      </c>
      <c r="X175">
        <f>(Y175/Z175*100)</f>
        <v>0</v>
      </c>
      <c r="Y175">
        <f>DF175*(DK175+DL175)/1000</f>
        <v>0</v>
      </c>
      <c r="Z175">
        <f>0.61365*exp(17.502*DM175/(240.97+DM175))</f>
        <v>0</v>
      </c>
      <c r="AA175">
        <f>(W175-DF175*(DK175+DL175)/1000)</f>
        <v>0</v>
      </c>
      <c r="AB175">
        <f>(-I175*44100)</f>
        <v>0</v>
      </c>
      <c r="AC175">
        <f>2*29.3*Q175*0.92*(DM175-V175)</f>
        <v>0</v>
      </c>
      <c r="AD175">
        <f>2*0.95*5.67E-8*(((DM175+$B$9)+273)^4-(V175+273)^4)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IF(AF175*$H$15&gt;=AJ175,1.0,(AJ175/(AJ175-AF175*$H$15)))</f>
        <v>0</v>
      </c>
      <c r="AI175">
        <f>(AH175-1)*100</f>
        <v>0</v>
      </c>
      <c r="AJ175">
        <f>MAX(0,($B$15+$C$15*DR175)/(1+$D$15*DR175)*DK175/(DM175+273)*$E$15)</f>
        <v>0</v>
      </c>
      <c r="AK175" t="s">
        <v>422</v>
      </c>
      <c r="AL175" t="s">
        <v>422</v>
      </c>
      <c r="AM175">
        <v>0</v>
      </c>
      <c r="AN175">
        <v>0</v>
      </c>
      <c r="AO175">
        <f>1-AM175/AN175</f>
        <v>0</v>
      </c>
      <c r="AP175">
        <v>0</v>
      </c>
      <c r="AQ175" t="s">
        <v>422</v>
      </c>
      <c r="AR175" t="s">
        <v>422</v>
      </c>
      <c r="AS175">
        <v>0</v>
      </c>
      <c r="AT175">
        <v>0</v>
      </c>
      <c r="AU175">
        <f>1-AS175/AT175</f>
        <v>0</v>
      </c>
      <c r="AV175">
        <v>0.5</v>
      </c>
      <c r="AW175">
        <f>CV175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422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CU175">
        <f>$B$13*DS175+$C$13*DT175+$F$13*EE175*(1-EH175)</f>
        <v>0</v>
      </c>
      <c r="CV175">
        <f>CU175*CW175</f>
        <v>0</v>
      </c>
      <c r="CW175">
        <f>($B$13*$D$11+$C$13*$D$11+$F$13*((ER175+EJ175)/MAX(ER175+EJ175+ES175, 0.1)*$I$11+ES175/MAX(ER175+EJ175+ES175, 0.1)*$J$11))/($B$13+$C$13+$F$13)</f>
        <v>0</v>
      </c>
      <c r="CX175">
        <f>($B$13*$K$11+$C$13*$K$11+$F$13*((ER175+EJ175)/MAX(ER175+EJ175+ES175, 0.1)*$P$11+ES175/MAX(ER175+EJ175+ES175, 0.1)*$Q$11))/($B$13+$C$13+$F$13)</f>
        <v>0</v>
      </c>
      <c r="CY175">
        <v>5</v>
      </c>
      <c r="CZ175">
        <v>0.5</v>
      </c>
      <c r="DA175" t="s">
        <v>423</v>
      </c>
      <c r="DB175">
        <v>2</v>
      </c>
      <c r="DC175">
        <v>1758838746</v>
      </c>
      <c r="DD175">
        <v>422.484</v>
      </c>
      <c r="DE175">
        <v>420.0014444444444</v>
      </c>
      <c r="DF175">
        <v>23.76897777777778</v>
      </c>
      <c r="DG175">
        <v>23.52503333333334</v>
      </c>
      <c r="DH175">
        <v>423.8031111111111</v>
      </c>
      <c r="DI175">
        <v>23.44907777777778</v>
      </c>
      <c r="DJ175">
        <v>499.9601111111111</v>
      </c>
      <c r="DK175">
        <v>90.57866666666666</v>
      </c>
      <c r="DL175">
        <v>0.06955093333333334</v>
      </c>
      <c r="DM175">
        <v>30.20555555555556</v>
      </c>
      <c r="DN175">
        <v>30.00782222222222</v>
      </c>
      <c r="DO175">
        <v>999.9000000000001</v>
      </c>
      <c r="DP175">
        <v>0</v>
      </c>
      <c r="DQ175">
        <v>0</v>
      </c>
      <c r="DR175">
        <v>9996.527777777777</v>
      </c>
      <c r="DS175">
        <v>0</v>
      </c>
      <c r="DT175">
        <v>3.58213</v>
      </c>
      <c r="DU175">
        <v>2.482676666666666</v>
      </c>
      <c r="DV175">
        <v>432.7704444444444</v>
      </c>
      <c r="DW175">
        <v>430.12</v>
      </c>
      <c r="DX175">
        <v>0.243957</v>
      </c>
      <c r="DY175">
        <v>420.0014444444444</v>
      </c>
      <c r="DZ175">
        <v>23.52503333333334</v>
      </c>
      <c r="EA175">
        <v>2.152962222222222</v>
      </c>
      <c r="EB175">
        <v>2.130867777777778</v>
      </c>
      <c r="EC175">
        <v>18.61653333333333</v>
      </c>
      <c r="ED175">
        <v>18.45182222222222</v>
      </c>
      <c r="EE175">
        <v>0.00500078</v>
      </c>
      <c r="EF175">
        <v>0</v>
      </c>
      <c r="EG175">
        <v>0</v>
      </c>
      <c r="EH175">
        <v>0</v>
      </c>
      <c r="EI175">
        <v>808.6444444444445</v>
      </c>
      <c r="EJ175">
        <v>0.00500078</v>
      </c>
      <c r="EK175">
        <v>-11.02222222222222</v>
      </c>
      <c r="EL175">
        <v>-0.4111111111111111</v>
      </c>
      <c r="EM175">
        <v>35.74277777777777</v>
      </c>
      <c r="EN175">
        <v>40.20811111111111</v>
      </c>
      <c r="EO175">
        <v>38.03433333333333</v>
      </c>
      <c r="EP175">
        <v>40.72888888888889</v>
      </c>
      <c r="EQ175">
        <v>38.45811111111111</v>
      </c>
      <c r="ER175">
        <v>0</v>
      </c>
      <c r="ES175">
        <v>0</v>
      </c>
      <c r="ET175">
        <v>0</v>
      </c>
      <c r="EU175">
        <v>1758838744.5</v>
      </c>
      <c r="EV175">
        <v>0</v>
      </c>
      <c r="EW175">
        <v>808.1479999999999</v>
      </c>
      <c r="EX175">
        <v>-5.092307470728108</v>
      </c>
      <c r="EY175">
        <v>15.0769233725716</v>
      </c>
      <c r="EZ175">
        <v>-11.116</v>
      </c>
      <c r="FA175">
        <v>15</v>
      </c>
      <c r="FB175">
        <v>0</v>
      </c>
      <c r="FC175" t="s">
        <v>424</v>
      </c>
      <c r="FD175">
        <v>1746989605.5</v>
      </c>
      <c r="FE175">
        <v>1746989593.5</v>
      </c>
      <c r="FF175">
        <v>0</v>
      </c>
      <c r="FG175">
        <v>-0.274</v>
      </c>
      <c r="FH175">
        <v>-0.002</v>
      </c>
      <c r="FI175">
        <v>2.549</v>
      </c>
      <c r="FJ175">
        <v>0.129</v>
      </c>
      <c r="FK175">
        <v>420</v>
      </c>
      <c r="FL175">
        <v>17</v>
      </c>
      <c r="FM175">
        <v>0.02</v>
      </c>
      <c r="FN175">
        <v>0.04</v>
      </c>
      <c r="FO175">
        <v>2.4499695</v>
      </c>
      <c r="FP175">
        <v>0.2385469418386483</v>
      </c>
      <c r="FQ175">
        <v>0.04023857495923532</v>
      </c>
      <c r="FR175">
        <v>1</v>
      </c>
      <c r="FS175">
        <v>808.6117647058825</v>
      </c>
      <c r="FT175">
        <v>-3.868601904838063</v>
      </c>
      <c r="FU175">
        <v>6.707141264699643</v>
      </c>
      <c r="FV175">
        <v>0</v>
      </c>
      <c r="FW175">
        <v>0.2436624</v>
      </c>
      <c r="FX175">
        <v>0.002062851782363853</v>
      </c>
      <c r="FY175">
        <v>0.0008089012547894804</v>
      </c>
      <c r="FZ175">
        <v>1</v>
      </c>
      <c r="GA175">
        <v>2</v>
      </c>
      <c r="GB175">
        <v>3</v>
      </c>
      <c r="GC175" t="s">
        <v>435</v>
      </c>
      <c r="GD175">
        <v>3.10298</v>
      </c>
      <c r="GE175">
        <v>2.72756</v>
      </c>
      <c r="GF175">
        <v>0.0886624</v>
      </c>
      <c r="GG175">
        <v>0.0881123</v>
      </c>
      <c r="GH175">
        <v>0.107143</v>
      </c>
      <c r="GI175">
        <v>0.107824</v>
      </c>
      <c r="GJ175">
        <v>23803.2</v>
      </c>
      <c r="GK175">
        <v>21610.8</v>
      </c>
      <c r="GL175">
        <v>26682.8</v>
      </c>
      <c r="GM175">
        <v>23920.6</v>
      </c>
      <c r="GN175">
        <v>38119</v>
      </c>
      <c r="GO175">
        <v>31530.4</v>
      </c>
      <c r="GP175">
        <v>46594.7</v>
      </c>
      <c r="GQ175">
        <v>37825.1</v>
      </c>
      <c r="GR175">
        <v>1.86928</v>
      </c>
      <c r="GS175">
        <v>1.87283</v>
      </c>
      <c r="GT175">
        <v>0.07928159999999999</v>
      </c>
      <c r="GU175">
        <v>0</v>
      </c>
      <c r="GV175">
        <v>28.7223</v>
      </c>
      <c r="GW175">
        <v>999.9</v>
      </c>
      <c r="GX175">
        <v>51.2</v>
      </c>
      <c r="GY175">
        <v>31.1</v>
      </c>
      <c r="GZ175">
        <v>25.645</v>
      </c>
      <c r="HA175">
        <v>61.2037</v>
      </c>
      <c r="HB175">
        <v>19.347</v>
      </c>
      <c r="HC175">
        <v>1</v>
      </c>
      <c r="HD175">
        <v>0.130112</v>
      </c>
      <c r="HE175">
        <v>-1.21568</v>
      </c>
      <c r="HF175">
        <v>20.2928</v>
      </c>
      <c r="HG175">
        <v>5.21759</v>
      </c>
      <c r="HH175">
        <v>11.98</v>
      </c>
      <c r="HI175">
        <v>4.96555</v>
      </c>
      <c r="HJ175">
        <v>3.27593</v>
      </c>
      <c r="HK175">
        <v>9999</v>
      </c>
      <c r="HL175">
        <v>9999</v>
      </c>
      <c r="HM175">
        <v>9999</v>
      </c>
      <c r="HN175">
        <v>8.699999999999999</v>
      </c>
      <c r="HO175">
        <v>1.86393</v>
      </c>
      <c r="HP175">
        <v>1.86007</v>
      </c>
      <c r="HQ175">
        <v>1.85837</v>
      </c>
      <c r="HR175">
        <v>1.85974</v>
      </c>
      <c r="HS175">
        <v>1.85988</v>
      </c>
      <c r="HT175">
        <v>1.85837</v>
      </c>
      <c r="HU175">
        <v>1.85745</v>
      </c>
      <c r="HV175">
        <v>1.8524</v>
      </c>
      <c r="HW175">
        <v>0</v>
      </c>
      <c r="HX175">
        <v>0</v>
      </c>
      <c r="HY175">
        <v>0</v>
      </c>
      <c r="HZ175">
        <v>0</v>
      </c>
      <c r="IA175" t="s">
        <v>426</v>
      </c>
      <c r="IB175" t="s">
        <v>427</v>
      </c>
      <c r="IC175" t="s">
        <v>428</v>
      </c>
      <c r="ID175" t="s">
        <v>428</v>
      </c>
      <c r="IE175" t="s">
        <v>428</v>
      </c>
      <c r="IF175" t="s">
        <v>428</v>
      </c>
      <c r="IG175">
        <v>0</v>
      </c>
      <c r="IH175">
        <v>100</v>
      </c>
      <c r="II175">
        <v>100</v>
      </c>
      <c r="IJ175">
        <v>-1.319</v>
      </c>
      <c r="IK175">
        <v>0.3199</v>
      </c>
      <c r="IL175">
        <v>-1.085747647868322</v>
      </c>
      <c r="IM175">
        <v>-0.001141660950335919</v>
      </c>
      <c r="IN175">
        <v>1.556549255047457E-06</v>
      </c>
      <c r="IO175">
        <v>-3.845636065895205E-10</v>
      </c>
      <c r="IP175">
        <v>0.01562767363184709</v>
      </c>
      <c r="IQ175">
        <v>0.001629169780553792</v>
      </c>
      <c r="IR175">
        <v>0.0005448488767950686</v>
      </c>
      <c r="IS175">
        <v>-2.599574200195059E-06</v>
      </c>
      <c r="IT175">
        <v>2</v>
      </c>
      <c r="IU175">
        <v>2011</v>
      </c>
      <c r="IV175">
        <v>1</v>
      </c>
      <c r="IW175">
        <v>26</v>
      </c>
      <c r="IX175">
        <v>197485.7</v>
      </c>
      <c r="IY175">
        <v>197485.9</v>
      </c>
      <c r="IZ175">
        <v>1.14624</v>
      </c>
      <c r="JA175">
        <v>2.64038</v>
      </c>
      <c r="JB175">
        <v>1.49658</v>
      </c>
      <c r="JC175">
        <v>2.35107</v>
      </c>
      <c r="JD175">
        <v>1.54907</v>
      </c>
      <c r="JE175">
        <v>2.43164</v>
      </c>
      <c r="JF175">
        <v>36.2929</v>
      </c>
      <c r="JG175">
        <v>24.1926</v>
      </c>
      <c r="JH175">
        <v>18</v>
      </c>
      <c r="JI175">
        <v>482.475</v>
      </c>
      <c r="JJ175">
        <v>499.59</v>
      </c>
      <c r="JK175">
        <v>30.5096</v>
      </c>
      <c r="JL175">
        <v>28.9554</v>
      </c>
      <c r="JM175">
        <v>30.0002</v>
      </c>
      <c r="JN175">
        <v>29.1243</v>
      </c>
      <c r="JO175">
        <v>29.1071</v>
      </c>
      <c r="JP175">
        <v>23.0501</v>
      </c>
      <c r="JQ175">
        <v>10.9353</v>
      </c>
      <c r="JR175">
        <v>100</v>
      </c>
      <c r="JS175">
        <v>30.4859</v>
      </c>
      <c r="JT175">
        <v>420</v>
      </c>
      <c r="JU175">
        <v>23.5137</v>
      </c>
      <c r="JV175">
        <v>101.875</v>
      </c>
      <c r="JW175">
        <v>91.23860000000001</v>
      </c>
    </row>
    <row r="176" spans="1:283">
      <c r="A176">
        <v>158</v>
      </c>
      <c r="B176">
        <v>1758838751</v>
      </c>
      <c r="C176">
        <v>1917.400000095367</v>
      </c>
      <c r="D176" t="s">
        <v>748</v>
      </c>
      <c r="E176" t="s">
        <v>749</v>
      </c>
      <c r="F176">
        <v>5</v>
      </c>
      <c r="G176" t="s">
        <v>675</v>
      </c>
      <c r="H176">
        <v>1758838748</v>
      </c>
      <c r="I176">
        <f>(J176)/1000</f>
        <v>0</v>
      </c>
      <c r="J176">
        <f>1000*DJ176*AH176*(DF176-DG176)/(100*CY176*(1000-AH176*DF176))</f>
        <v>0</v>
      </c>
      <c r="K176">
        <f>DJ176*AH176*(DE176-DD176*(1000-AH176*DG176)/(1000-AH176*DF176))/(100*CY176)</f>
        <v>0</v>
      </c>
      <c r="L176">
        <f>DD176 - IF(AH176&gt;1, K176*CY176*100.0/(AJ176), 0)</f>
        <v>0</v>
      </c>
      <c r="M176">
        <f>((S176-I176/2)*L176-K176)/(S176+I176/2)</f>
        <v>0</v>
      </c>
      <c r="N176">
        <f>M176*(DK176+DL176)/1000.0</f>
        <v>0</v>
      </c>
      <c r="O176">
        <f>(DD176 - IF(AH176&gt;1, K176*CY176*100.0/(AJ176), 0))*(DK176+DL176)/1000.0</f>
        <v>0</v>
      </c>
      <c r="P176">
        <f>2.0/((1/R176-1/Q176)+SIGN(R176)*SQRT((1/R176-1/Q176)*(1/R176-1/Q176) + 4*CZ176/((CZ176+1)*(CZ176+1))*(2*1/R176*1/Q176-1/Q176*1/Q176)))</f>
        <v>0</v>
      </c>
      <c r="Q176">
        <f>IF(LEFT(DA176,1)&lt;&gt;"0",IF(LEFT(DA176,1)="1",3.0,DB176),$D$5+$E$5*(DR176*DK176/($K$5*1000))+$F$5*(DR176*DK176/($K$5*1000))*MAX(MIN(CY176,$J$5),$I$5)*MAX(MIN(CY176,$J$5),$I$5)+$G$5*MAX(MIN(CY176,$J$5),$I$5)*(DR176*DK176/($K$5*1000))+$H$5*(DR176*DK176/($K$5*1000))*(DR176*DK176/($K$5*1000)))</f>
        <v>0</v>
      </c>
      <c r="R176">
        <f>I176*(1000-(1000*0.61365*exp(17.502*V176/(240.97+V176))/(DK176+DL176)+DF176)/2)/(1000*0.61365*exp(17.502*V176/(240.97+V176))/(DK176+DL176)-DF176)</f>
        <v>0</v>
      </c>
      <c r="S176">
        <f>1/((CZ176+1)/(P176/1.6)+1/(Q176/1.37)) + CZ176/((CZ176+1)/(P176/1.6) + CZ176/(Q176/1.37))</f>
        <v>0</v>
      </c>
      <c r="T176">
        <f>(CU176*CX176)</f>
        <v>0</v>
      </c>
      <c r="U176">
        <f>(DM176+(T176+2*0.95*5.67E-8*(((DM176+$B$9)+273)^4-(DM176+273)^4)-44100*I176)/(1.84*29.3*Q176+8*0.95*5.67E-8*(DM176+273)^3))</f>
        <v>0</v>
      </c>
      <c r="V176">
        <f>($C$9*DN176+$D$9*DO176+$E$9*U176)</f>
        <v>0</v>
      </c>
      <c r="W176">
        <f>0.61365*exp(17.502*V176/(240.97+V176))</f>
        <v>0</v>
      </c>
      <c r="X176">
        <f>(Y176/Z176*100)</f>
        <v>0</v>
      </c>
      <c r="Y176">
        <f>DF176*(DK176+DL176)/1000</f>
        <v>0</v>
      </c>
      <c r="Z176">
        <f>0.61365*exp(17.502*DM176/(240.97+DM176))</f>
        <v>0</v>
      </c>
      <c r="AA176">
        <f>(W176-DF176*(DK176+DL176)/1000)</f>
        <v>0</v>
      </c>
      <c r="AB176">
        <f>(-I176*44100)</f>
        <v>0</v>
      </c>
      <c r="AC176">
        <f>2*29.3*Q176*0.92*(DM176-V176)</f>
        <v>0</v>
      </c>
      <c r="AD176">
        <f>2*0.95*5.67E-8*(((DM176+$B$9)+273)^4-(V176+273)^4)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IF(AF176*$H$15&gt;=AJ176,1.0,(AJ176/(AJ176-AF176*$H$15)))</f>
        <v>0</v>
      </c>
      <c r="AI176">
        <f>(AH176-1)*100</f>
        <v>0</v>
      </c>
      <c r="AJ176">
        <f>MAX(0,($B$15+$C$15*DR176)/(1+$D$15*DR176)*DK176/(DM176+273)*$E$15)</f>
        <v>0</v>
      </c>
      <c r="AK176" t="s">
        <v>422</v>
      </c>
      <c r="AL176" t="s">
        <v>422</v>
      </c>
      <c r="AM176">
        <v>0</v>
      </c>
      <c r="AN176">
        <v>0</v>
      </c>
      <c r="AO176">
        <f>1-AM176/AN176</f>
        <v>0</v>
      </c>
      <c r="AP176">
        <v>0</v>
      </c>
      <c r="AQ176" t="s">
        <v>422</v>
      </c>
      <c r="AR176" t="s">
        <v>422</v>
      </c>
      <c r="AS176">
        <v>0</v>
      </c>
      <c r="AT176">
        <v>0</v>
      </c>
      <c r="AU176">
        <f>1-AS176/AT176</f>
        <v>0</v>
      </c>
      <c r="AV176">
        <v>0.5</v>
      </c>
      <c r="AW176">
        <f>CV176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422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CU176">
        <f>$B$13*DS176+$C$13*DT176+$F$13*EE176*(1-EH176)</f>
        <v>0</v>
      </c>
      <c r="CV176">
        <f>CU176*CW176</f>
        <v>0</v>
      </c>
      <c r="CW176">
        <f>($B$13*$D$11+$C$13*$D$11+$F$13*((ER176+EJ176)/MAX(ER176+EJ176+ES176, 0.1)*$I$11+ES176/MAX(ER176+EJ176+ES176, 0.1)*$J$11))/($B$13+$C$13+$F$13)</f>
        <v>0</v>
      </c>
      <c r="CX176">
        <f>($B$13*$K$11+$C$13*$K$11+$F$13*((ER176+EJ176)/MAX(ER176+EJ176+ES176, 0.1)*$P$11+ES176/MAX(ER176+EJ176+ES176, 0.1)*$Q$11))/($B$13+$C$13+$F$13)</f>
        <v>0</v>
      </c>
      <c r="CY176">
        <v>5</v>
      </c>
      <c r="CZ176">
        <v>0.5</v>
      </c>
      <c r="DA176" t="s">
        <v>423</v>
      </c>
      <c r="DB176">
        <v>2</v>
      </c>
      <c r="DC176">
        <v>1758838748</v>
      </c>
      <c r="DD176">
        <v>422.4657777777777</v>
      </c>
      <c r="DE176">
        <v>419.9946666666667</v>
      </c>
      <c r="DF176">
        <v>23.76857777777778</v>
      </c>
      <c r="DG176">
        <v>23.52503333333333</v>
      </c>
      <c r="DH176">
        <v>423.7847777777778</v>
      </c>
      <c r="DI176">
        <v>23.44867777777778</v>
      </c>
      <c r="DJ176">
        <v>499.981</v>
      </c>
      <c r="DK176">
        <v>90.57775555555556</v>
      </c>
      <c r="DL176">
        <v>0.06945405555555556</v>
      </c>
      <c r="DM176">
        <v>30.20666666666667</v>
      </c>
      <c r="DN176">
        <v>30.01067777777778</v>
      </c>
      <c r="DO176">
        <v>999.9000000000001</v>
      </c>
      <c r="DP176">
        <v>0</v>
      </c>
      <c r="DQ176">
        <v>0</v>
      </c>
      <c r="DR176">
        <v>10002.01666666667</v>
      </c>
      <c r="DS176">
        <v>0</v>
      </c>
      <c r="DT176">
        <v>3.58213</v>
      </c>
      <c r="DU176">
        <v>2.471154444444444</v>
      </c>
      <c r="DV176">
        <v>432.7516666666667</v>
      </c>
      <c r="DW176">
        <v>430.113</v>
      </c>
      <c r="DX176">
        <v>0.2435544444444445</v>
      </c>
      <c r="DY176">
        <v>419.9946666666667</v>
      </c>
      <c r="DZ176">
        <v>23.52503333333333</v>
      </c>
      <c r="EA176">
        <v>2.152903333333333</v>
      </c>
      <c r="EB176">
        <v>2.130845555555555</v>
      </c>
      <c r="EC176">
        <v>18.6161</v>
      </c>
      <c r="ED176">
        <v>18.45165555555555</v>
      </c>
      <c r="EE176">
        <v>0.00500078</v>
      </c>
      <c r="EF176">
        <v>0</v>
      </c>
      <c r="EG176">
        <v>0</v>
      </c>
      <c r="EH176">
        <v>0</v>
      </c>
      <c r="EI176">
        <v>808.8333333333334</v>
      </c>
      <c r="EJ176">
        <v>0.00500078</v>
      </c>
      <c r="EK176">
        <v>-11.68888888888889</v>
      </c>
      <c r="EL176">
        <v>-0.8222222222222223</v>
      </c>
      <c r="EM176">
        <v>35.70111111111111</v>
      </c>
      <c r="EN176">
        <v>40.15244444444444</v>
      </c>
      <c r="EO176">
        <v>38.03444444444444</v>
      </c>
      <c r="EP176">
        <v>40.61777777777777</v>
      </c>
      <c r="EQ176">
        <v>38.46511111111111</v>
      </c>
      <c r="ER176">
        <v>0</v>
      </c>
      <c r="ES176">
        <v>0</v>
      </c>
      <c r="ET176">
        <v>0</v>
      </c>
      <c r="EU176">
        <v>1758838746.3</v>
      </c>
      <c r="EV176">
        <v>0</v>
      </c>
      <c r="EW176">
        <v>808.4538461538461</v>
      </c>
      <c r="EX176">
        <v>11.0222222901952</v>
      </c>
      <c r="EY176">
        <v>6.786325028476385</v>
      </c>
      <c r="EZ176">
        <v>-10.93461538461539</v>
      </c>
      <c r="FA176">
        <v>15</v>
      </c>
      <c r="FB176">
        <v>0</v>
      </c>
      <c r="FC176" t="s">
        <v>424</v>
      </c>
      <c r="FD176">
        <v>1746989605.5</v>
      </c>
      <c r="FE176">
        <v>1746989593.5</v>
      </c>
      <c r="FF176">
        <v>0</v>
      </c>
      <c r="FG176">
        <v>-0.274</v>
      </c>
      <c r="FH176">
        <v>-0.002</v>
      </c>
      <c r="FI176">
        <v>2.549</v>
      </c>
      <c r="FJ176">
        <v>0.129</v>
      </c>
      <c r="FK176">
        <v>420</v>
      </c>
      <c r="FL176">
        <v>17</v>
      </c>
      <c r="FM176">
        <v>0.02</v>
      </c>
      <c r="FN176">
        <v>0.04</v>
      </c>
      <c r="FO176">
        <v>2.456915121951219</v>
      </c>
      <c r="FP176">
        <v>0.09449686411149846</v>
      </c>
      <c r="FQ176">
        <v>0.03179989592880279</v>
      </c>
      <c r="FR176">
        <v>1</v>
      </c>
      <c r="FS176">
        <v>808.8088235294117</v>
      </c>
      <c r="FT176">
        <v>-8.97326191345093</v>
      </c>
      <c r="FU176">
        <v>6.358614705174244</v>
      </c>
      <c r="FV176">
        <v>0</v>
      </c>
      <c r="FW176">
        <v>0.243617</v>
      </c>
      <c r="FX176">
        <v>0.003469944250871009</v>
      </c>
      <c r="FY176">
        <v>0.0007735479236892171</v>
      </c>
      <c r="FZ176">
        <v>1</v>
      </c>
      <c r="GA176">
        <v>2</v>
      </c>
      <c r="GB176">
        <v>3</v>
      </c>
      <c r="GC176" t="s">
        <v>435</v>
      </c>
      <c r="GD176">
        <v>3.1032</v>
      </c>
      <c r="GE176">
        <v>2.72758</v>
      </c>
      <c r="GF176">
        <v>0.0886603</v>
      </c>
      <c r="GG176">
        <v>0.0881161</v>
      </c>
      <c r="GH176">
        <v>0.107143</v>
      </c>
      <c r="GI176">
        <v>0.107822</v>
      </c>
      <c r="GJ176">
        <v>23803.2</v>
      </c>
      <c r="GK176">
        <v>21610.7</v>
      </c>
      <c r="GL176">
        <v>26682.7</v>
      </c>
      <c r="GM176">
        <v>23920.6</v>
      </c>
      <c r="GN176">
        <v>38119.1</v>
      </c>
      <c r="GO176">
        <v>31530.6</v>
      </c>
      <c r="GP176">
        <v>46594.7</v>
      </c>
      <c r="GQ176">
        <v>37825.2</v>
      </c>
      <c r="GR176">
        <v>1.86922</v>
      </c>
      <c r="GS176">
        <v>1.87252</v>
      </c>
      <c r="GT176">
        <v>0.07916239999999999</v>
      </c>
      <c r="GU176">
        <v>0</v>
      </c>
      <c r="GV176">
        <v>28.7223</v>
      </c>
      <c r="GW176">
        <v>999.9</v>
      </c>
      <c r="GX176">
        <v>51.2</v>
      </c>
      <c r="GY176">
        <v>31.1</v>
      </c>
      <c r="GZ176">
        <v>25.6454</v>
      </c>
      <c r="HA176">
        <v>61.3637</v>
      </c>
      <c r="HB176">
        <v>19.1787</v>
      </c>
      <c r="HC176">
        <v>1</v>
      </c>
      <c r="HD176">
        <v>0.130142</v>
      </c>
      <c r="HE176">
        <v>-1.16318</v>
      </c>
      <c r="HF176">
        <v>20.2931</v>
      </c>
      <c r="HG176">
        <v>5.21744</v>
      </c>
      <c r="HH176">
        <v>11.98</v>
      </c>
      <c r="HI176">
        <v>4.9656</v>
      </c>
      <c r="HJ176">
        <v>3.27598</v>
      </c>
      <c r="HK176">
        <v>9999</v>
      </c>
      <c r="HL176">
        <v>9999</v>
      </c>
      <c r="HM176">
        <v>9999</v>
      </c>
      <c r="HN176">
        <v>8.699999999999999</v>
      </c>
      <c r="HO176">
        <v>1.86392</v>
      </c>
      <c r="HP176">
        <v>1.86006</v>
      </c>
      <c r="HQ176">
        <v>1.85837</v>
      </c>
      <c r="HR176">
        <v>1.85974</v>
      </c>
      <c r="HS176">
        <v>1.85987</v>
      </c>
      <c r="HT176">
        <v>1.85837</v>
      </c>
      <c r="HU176">
        <v>1.85744</v>
      </c>
      <c r="HV176">
        <v>1.8524</v>
      </c>
      <c r="HW176">
        <v>0</v>
      </c>
      <c r="HX176">
        <v>0</v>
      </c>
      <c r="HY176">
        <v>0</v>
      </c>
      <c r="HZ176">
        <v>0</v>
      </c>
      <c r="IA176" t="s">
        <v>426</v>
      </c>
      <c r="IB176" t="s">
        <v>427</v>
      </c>
      <c r="IC176" t="s">
        <v>428</v>
      </c>
      <c r="ID176" t="s">
        <v>428</v>
      </c>
      <c r="IE176" t="s">
        <v>428</v>
      </c>
      <c r="IF176" t="s">
        <v>428</v>
      </c>
      <c r="IG176">
        <v>0</v>
      </c>
      <c r="IH176">
        <v>100</v>
      </c>
      <c r="II176">
        <v>100</v>
      </c>
      <c r="IJ176">
        <v>-1.319</v>
      </c>
      <c r="IK176">
        <v>0.3199</v>
      </c>
      <c r="IL176">
        <v>-1.085747647868322</v>
      </c>
      <c r="IM176">
        <v>-0.001141660950335919</v>
      </c>
      <c r="IN176">
        <v>1.556549255047457E-06</v>
      </c>
      <c r="IO176">
        <v>-3.845636065895205E-10</v>
      </c>
      <c r="IP176">
        <v>0.01562767363184709</v>
      </c>
      <c r="IQ176">
        <v>0.001629169780553792</v>
      </c>
      <c r="IR176">
        <v>0.0005448488767950686</v>
      </c>
      <c r="IS176">
        <v>-2.599574200195059E-06</v>
      </c>
      <c r="IT176">
        <v>2</v>
      </c>
      <c r="IU176">
        <v>2011</v>
      </c>
      <c r="IV176">
        <v>1</v>
      </c>
      <c r="IW176">
        <v>26</v>
      </c>
      <c r="IX176">
        <v>197485.8</v>
      </c>
      <c r="IY176">
        <v>197486</v>
      </c>
      <c r="IZ176">
        <v>1.14624</v>
      </c>
      <c r="JA176">
        <v>2.64648</v>
      </c>
      <c r="JB176">
        <v>1.49658</v>
      </c>
      <c r="JC176">
        <v>2.35107</v>
      </c>
      <c r="JD176">
        <v>1.54907</v>
      </c>
      <c r="JE176">
        <v>2.37671</v>
      </c>
      <c r="JF176">
        <v>36.2929</v>
      </c>
      <c r="JG176">
        <v>24.1926</v>
      </c>
      <c r="JH176">
        <v>18</v>
      </c>
      <c r="JI176">
        <v>482.447</v>
      </c>
      <c r="JJ176">
        <v>499.398</v>
      </c>
      <c r="JK176">
        <v>30.5056</v>
      </c>
      <c r="JL176">
        <v>28.9567</v>
      </c>
      <c r="JM176">
        <v>30.0002</v>
      </c>
      <c r="JN176">
        <v>29.1244</v>
      </c>
      <c r="JO176">
        <v>29.1082</v>
      </c>
      <c r="JP176">
        <v>23.0507</v>
      </c>
      <c r="JQ176">
        <v>10.9353</v>
      </c>
      <c r="JR176">
        <v>100</v>
      </c>
      <c r="JS176">
        <v>30.4859</v>
      </c>
      <c r="JT176">
        <v>420</v>
      </c>
      <c r="JU176">
        <v>23.5137</v>
      </c>
      <c r="JV176">
        <v>101.875</v>
      </c>
      <c r="JW176">
        <v>91.23869999999999</v>
      </c>
    </row>
    <row r="177" spans="1:283">
      <c r="A177">
        <v>159</v>
      </c>
      <c r="B177">
        <v>1758838753</v>
      </c>
      <c r="C177">
        <v>1919.400000095367</v>
      </c>
      <c r="D177" t="s">
        <v>750</v>
      </c>
      <c r="E177" t="s">
        <v>751</v>
      </c>
      <c r="F177">
        <v>5</v>
      </c>
      <c r="G177" t="s">
        <v>675</v>
      </c>
      <c r="H177">
        <v>1758838750</v>
      </c>
      <c r="I177">
        <f>(J177)/1000</f>
        <v>0</v>
      </c>
      <c r="J177">
        <f>1000*DJ177*AH177*(DF177-DG177)/(100*CY177*(1000-AH177*DF177))</f>
        <v>0</v>
      </c>
      <c r="K177">
        <f>DJ177*AH177*(DE177-DD177*(1000-AH177*DG177)/(1000-AH177*DF177))/(100*CY177)</f>
        <v>0</v>
      </c>
      <c r="L177">
        <f>DD177 - IF(AH177&gt;1, K177*CY177*100.0/(AJ177), 0)</f>
        <v>0</v>
      </c>
      <c r="M177">
        <f>((S177-I177/2)*L177-K177)/(S177+I177/2)</f>
        <v>0</v>
      </c>
      <c r="N177">
        <f>M177*(DK177+DL177)/1000.0</f>
        <v>0</v>
      </c>
      <c r="O177">
        <f>(DD177 - IF(AH177&gt;1, K177*CY177*100.0/(AJ177), 0))*(DK177+DL177)/1000.0</f>
        <v>0</v>
      </c>
      <c r="P177">
        <f>2.0/((1/R177-1/Q177)+SIGN(R177)*SQRT((1/R177-1/Q177)*(1/R177-1/Q177) + 4*CZ177/((CZ177+1)*(CZ177+1))*(2*1/R177*1/Q177-1/Q177*1/Q177)))</f>
        <v>0</v>
      </c>
      <c r="Q177">
        <f>IF(LEFT(DA177,1)&lt;&gt;"0",IF(LEFT(DA177,1)="1",3.0,DB177),$D$5+$E$5*(DR177*DK177/($K$5*1000))+$F$5*(DR177*DK177/($K$5*1000))*MAX(MIN(CY177,$J$5),$I$5)*MAX(MIN(CY177,$J$5),$I$5)+$G$5*MAX(MIN(CY177,$J$5),$I$5)*(DR177*DK177/($K$5*1000))+$H$5*(DR177*DK177/($K$5*1000))*(DR177*DK177/($K$5*1000)))</f>
        <v>0</v>
      </c>
      <c r="R177">
        <f>I177*(1000-(1000*0.61365*exp(17.502*V177/(240.97+V177))/(DK177+DL177)+DF177)/2)/(1000*0.61365*exp(17.502*V177/(240.97+V177))/(DK177+DL177)-DF177)</f>
        <v>0</v>
      </c>
      <c r="S177">
        <f>1/((CZ177+1)/(P177/1.6)+1/(Q177/1.37)) + CZ177/((CZ177+1)/(P177/1.6) + CZ177/(Q177/1.37))</f>
        <v>0</v>
      </c>
      <c r="T177">
        <f>(CU177*CX177)</f>
        <v>0</v>
      </c>
      <c r="U177">
        <f>(DM177+(T177+2*0.95*5.67E-8*(((DM177+$B$9)+273)^4-(DM177+273)^4)-44100*I177)/(1.84*29.3*Q177+8*0.95*5.67E-8*(DM177+273)^3))</f>
        <v>0</v>
      </c>
      <c r="V177">
        <f>($C$9*DN177+$D$9*DO177+$E$9*U177)</f>
        <v>0</v>
      </c>
      <c r="W177">
        <f>0.61365*exp(17.502*V177/(240.97+V177))</f>
        <v>0</v>
      </c>
      <c r="X177">
        <f>(Y177/Z177*100)</f>
        <v>0</v>
      </c>
      <c r="Y177">
        <f>DF177*(DK177+DL177)/1000</f>
        <v>0</v>
      </c>
      <c r="Z177">
        <f>0.61365*exp(17.502*DM177/(240.97+DM177))</f>
        <v>0</v>
      </c>
      <c r="AA177">
        <f>(W177-DF177*(DK177+DL177)/1000)</f>
        <v>0</v>
      </c>
      <c r="AB177">
        <f>(-I177*44100)</f>
        <v>0</v>
      </c>
      <c r="AC177">
        <f>2*29.3*Q177*0.92*(DM177-V177)</f>
        <v>0</v>
      </c>
      <c r="AD177">
        <f>2*0.95*5.67E-8*(((DM177+$B$9)+273)^4-(V177+273)^4)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IF(AF177*$H$15&gt;=AJ177,1.0,(AJ177/(AJ177-AF177*$H$15)))</f>
        <v>0</v>
      </c>
      <c r="AI177">
        <f>(AH177-1)*100</f>
        <v>0</v>
      </c>
      <c r="AJ177">
        <f>MAX(0,($B$15+$C$15*DR177)/(1+$D$15*DR177)*DK177/(DM177+273)*$E$15)</f>
        <v>0</v>
      </c>
      <c r="AK177" t="s">
        <v>422</v>
      </c>
      <c r="AL177" t="s">
        <v>422</v>
      </c>
      <c r="AM177">
        <v>0</v>
      </c>
      <c r="AN177">
        <v>0</v>
      </c>
      <c r="AO177">
        <f>1-AM177/AN177</f>
        <v>0</v>
      </c>
      <c r="AP177">
        <v>0</v>
      </c>
      <c r="AQ177" t="s">
        <v>422</v>
      </c>
      <c r="AR177" t="s">
        <v>422</v>
      </c>
      <c r="AS177">
        <v>0</v>
      </c>
      <c r="AT177">
        <v>0</v>
      </c>
      <c r="AU177">
        <f>1-AS177/AT177</f>
        <v>0</v>
      </c>
      <c r="AV177">
        <v>0.5</v>
      </c>
      <c r="AW177">
        <f>CV177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422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CU177">
        <f>$B$13*DS177+$C$13*DT177+$F$13*EE177*(1-EH177)</f>
        <v>0</v>
      </c>
      <c r="CV177">
        <f>CU177*CW177</f>
        <v>0</v>
      </c>
      <c r="CW177">
        <f>($B$13*$D$11+$C$13*$D$11+$F$13*((ER177+EJ177)/MAX(ER177+EJ177+ES177, 0.1)*$I$11+ES177/MAX(ER177+EJ177+ES177, 0.1)*$J$11))/($B$13+$C$13+$F$13)</f>
        <v>0</v>
      </c>
      <c r="CX177">
        <f>($B$13*$K$11+$C$13*$K$11+$F$13*((ER177+EJ177)/MAX(ER177+EJ177+ES177, 0.1)*$P$11+ES177/MAX(ER177+EJ177+ES177, 0.1)*$Q$11))/($B$13+$C$13+$F$13)</f>
        <v>0</v>
      </c>
      <c r="CY177">
        <v>5</v>
      </c>
      <c r="CZ177">
        <v>0.5</v>
      </c>
      <c r="DA177" t="s">
        <v>423</v>
      </c>
      <c r="DB177">
        <v>2</v>
      </c>
      <c r="DC177">
        <v>1758838750</v>
      </c>
      <c r="DD177">
        <v>422.4317777777778</v>
      </c>
      <c r="DE177">
        <v>419.9875555555556</v>
      </c>
      <c r="DF177">
        <v>23.76833333333333</v>
      </c>
      <c r="DG177">
        <v>23.52438888888889</v>
      </c>
      <c r="DH177">
        <v>423.751</v>
      </c>
      <c r="DI177">
        <v>23.44844444444444</v>
      </c>
      <c r="DJ177">
        <v>500.0126666666666</v>
      </c>
      <c r="DK177">
        <v>90.57753333333334</v>
      </c>
      <c r="DL177">
        <v>0.06945228888888889</v>
      </c>
      <c r="DM177">
        <v>30.21103333333333</v>
      </c>
      <c r="DN177">
        <v>30.0101</v>
      </c>
      <c r="DO177">
        <v>999.9000000000001</v>
      </c>
      <c r="DP177">
        <v>0</v>
      </c>
      <c r="DQ177">
        <v>0</v>
      </c>
      <c r="DR177">
        <v>10002.21777777778</v>
      </c>
      <c r="DS177">
        <v>0</v>
      </c>
      <c r="DT177">
        <v>3.58213</v>
      </c>
      <c r="DU177">
        <v>2.444236666666667</v>
      </c>
      <c r="DV177">
        <v>432.7167777777778</v>
      </c>
      <c r="DW177">
        <v>430.1054444444445</v>
      </c>
      <c r="DX177">
        <v>0.243948</v>
      </c>
      <c r="DY177">
        <v>419.9875555555556</v>
      </c>
      <c r="DZ177">
        <v>23.52438888888889</v>
      </c>
      <c r="EA177">
        <v>2.152876666666666</v>
      </c>
      <c r="EB177">
        <v>2.130781111111111</v>
      </c>
      <c r="EC177">
        <v>18.61591111111111</v>
      </c>
      <c r="ED177">
        <v>18.45117777777778</v>
      </c>
      <c r="EE177">
        <v>0.00500078</v>
      </c>
      <c r="EF177">
        <v>0</v>
      </c>
      <c r="EG177">
        <v>0</v>
      </c>
      <c r="EH177">
        <v>0</v>
      </c>
      <c r="EI177">
        <v>811.7777777777778</v>
      </c>
      <c r="EJ177">
        <v>0.00500078</v>
      </c>
      <c r="EK177">
        <v>-14.37777777777778</v>
      </c>
      <c r="EL177">
        <v>-1.066666666666667</v>
      </c>
      <c r="EM177">
        <v>35.68733333333333</v>
      </c>
      <c r="EN177">
        <v>40.097</v>
      </c>
      <c r="EO177">
        <v>37.958</v>
      </c>
      <c r="EP177">
        <v>40.54822222222222</v>
      </c>
      <c r="EQ177">
        <v>38.38877777777778</v>
      </c>
      <c r="ER177">
        <v>0</v>
      </c>
      <c r="ES177">
        <v>0</v>
      </c>
      <c r="ET177">
        <v>0</v>
      </c>
      <c r="EU177">
        <v>1758838748.7</v>
      </c>
      <c r="EV177">
        <v>0</v>
      </c>
      <c r="EW177">
        <v>809.0115384615384</v>
      </c>
      <c r="EX177">
        <v>27.44957273788097</v>
      </c>
      <c r="EY177">
        <v>-13.86666614197509</v>
      </c>
      <c r="EZ177">
        <v>-11.32307692307692</v>
      </c>
      <c r="FA177">
        <v>15</v>
      </c>
      <c r="FB177">
        <v>0</v>
      </c>
      <c r="FC177" t="s">
        <v>424</v>
      </c>
      <c r="FD177">
        <v>1746989605.5</v>
      </c>
      <c r="FE177">
        <v>1746989593.5</v>
      </c>
      <c r="FF177">
        <v>0</v>
      </c>
      <c r="FG177">
        <v>-0.274</v>
      </c>
      <c r="FH177">
        <v>-0.002</v>
      </c>
      <c r="FI177">
        <v>2.549</v>
      </c>
      <c r="FJ177">
        <v>0.129</v>
      </c>
      <c r="FK177">
        <v>420</v>
      </c>
      <c r="FL177">
        <v>17</v>
      </c>
      <c r="FM177">
        <v>0.02</v>
      </c>
      <c r="FN177">
        <v>0.04</v>
      </c>
      <c r="FO177">
        <v>2.45213225</v>
      </c>
      <c r="FP177">
        <v>0.05489166979361985</v>
      </c>
      <c r="FQ177">
        <v>0.0345409125883712</v>
      </c>
      <c r="FR177">
        <v>1</v>
      </c>
      <c r="FS177">
        <v>809.1941176470589</v>
      </c>
      <c r="FT177">
        <v>-2.203208508519375</v>
      </c>
      <c r="FU177">
        <v>6.854922712760801</v>
      </c>
      <c r="FV177">
        <v>0</v>
      </c>
      <c r="FW177">
        <v>0.24373945</v>
      </c>
      <c r="FX177">
        <v>0.003174979362100731</v>
      </c>
      <c r="FY177">
        <v>0.000763741544961381</v>
      </c>
      <c r="FZ177">
        <v>1</v>
      </c>
      <c r="GA177">
        <v>2</v>
      </c>
      <c r="GB177">
        <v>3</v>
      </c>
      <c r="GC177" t="s">
        <v>435</v>
      </c>
      <c r="GD177">
        <v>3.10316</v>
      </c>
      <c r="GE177">
        <v>2.7276</v>
      </c>
      <c r="GF177">
        <v>0.0886613</v>
      </c>
      <c r="GG177">
        <v>0.0881171</v>
      </c>
      <c r="GH177">
        <v>0.107144</v>
      </c>
      <c r="GI177">
        <v>0.107822</v>
      </c>
      <c r="GJ177">
        <v>23803.2</v>
      </c>
      <c r="GK177">
        <v>21610.6</v>
      </c>
      <c r="GL177">
        <v>26682.8</v>
      </c>
      <c r="GM177">
        <v>23920.4</v>
      </c>
      <c r="GN177">
        <v>38119</v>
      </c>
      <c r="GO177">
        <v>31530.6</v>
      </c>
      <c r="GP177">
        <v>46594.7</v>
      </c>
      <c r="GQ177">
        <v>37825.2</v>
      </c>
      <c r="GR177">
        <v>1.86902</v>
      </c>
      <c r="GS177">
        <v>1.8725</v>
      </c>
      <c r="GT177">
        <v>0.0783987</v>
      </c>
      <c r="GU177">
        <v>0</v>
      </c>
      <c r="GV177">
        <v>28.7227</v>
      </c>
      <c r="GW177">
        <v>999.9</v>
      </c>
      <c r="GX177">
        <v>51.2</v>
      </c>
      <c r="GY177">
        <v>31.1</v>
      </c>
      <c r="GZ177">
        <v>25.6448</v>
      </c>
      <c r="HA177">
        <v>61.4337</v>
      </c>
      <c r="HB177">
        <v>19.1947</v>
      </c>
      <c r="HC177">
        <v>1</v>
      </c>
      <c r="HD177">
        <v>0.130147</v>
      </c>
      <c r="HE177">
        <v>-1.15266</v>
      </c>
      <c r="HF177">
        <v>20.2931</v>
      </c>
      <c r="HG177">
        <v>5.21744</v>
      </c>
      <c r="HH177">
        <v>11.98</v>
      </c>
      <c r="HI177">
        <v>4.9656</v>
      </c>
      <c r="HJ177">
        <v>3.27595</v>
      </c>
      <c r="HK177">
        <v>9999</v>
      </c>
      <c r="HL177">
        <v>9999</v>
      </c>
      <c r="HM177">
        <v>9999</v>
      </c>
      <c r="HN177">
        <v>8.699999999999999</v>
      </c>
      <c r="HO177">
        <v>1.86392</v>
      </c>
      <c r="HP177">
        <v>1.86006</v>
      </c>
      <c r="HQ177">
        <v>1.85837</v>
      </c>
      <c r="HR177">
        <v>1.85974</v>
      </c>
      <c r="HS177">
        <v>1.85987</v>
      </c>
      <c r="HT177">
        <v>1.85837</v>
      </c>
      <c r="HU177">
        <v>1.85744</v>
      </c>
      <c r="HV177">
        <v>1.8524</v>
      </c>
      <c r="HW177">
        <v>0</v>
      </c>
      <c r="HX177">
        <v>0</v>
      </c>
      <c r="HY177">
        <v>0</v>
      </c>
      <c r="HZ177">
        <v>0</v>
      </c>
      <c r="IA177" t="s">
        <v>426</v>
      </c>
      <c r="IB177" t="s">
        <v>427</v>
      </c>
      <c r="IC177" t="s">
        <v>428</v>
      </c>
      <c r="ID177" t="s">
        <v>428</v>
      </c>
      <c r="IE177" t="s">
        <v>428</v>
      </c>
      <c r="IF177" t="s">
        <v>428</v>
      </c>
      <c r="IG177">
        <v>0</v>
      </c>
      <c r="IH177">
        <v>100</v>
      </c>
      <c r="II177">
        <v>100</v>
      </c>
      <c r="IJ177">
        <v>-1.319</v>
      </c>
      <c r="IK177">
        <v>0.3199</v>
      </c>
      <c r="IL177">
        <v>-1.085747647868322</v>
      </c>
      <c r="IM177">
        <v>-0.001141660950335919</v>
      </c>
      <c r="IN177">
        <v>1.556549255047457E-06</v>
      </c>
      <c r="IO177">
        <v>-3.845636065895205E-10</v>
      </c>
      <c r="IP177">
        <v>0.01562767363184709</v>
      </c>
      <c r="IQ177">
        <v>0.001629169780553792</v>
      </c>
      <c r="IR177">
        <v>0.0005448488767950686</v>
      </c>
      <c r="IS177">
        <v>-2.599574200195059E-06</v>
      </c>
      <c r="IT177">
        <v>2</v>
      </c>
      <c r="IU177">
        <v>2011</v>
      </c>
      <c r="IV177">
        <v>1</v>
      </c>
      <c r="IW177">
        <v>26</v>
      </c>
      <c r="IX177">
        <v>197485.8</v>
      </c>
      <c r="IY177">
        <v>197486</v>
      </c>
      <c r="IZ177">
        <v>1.14624</v>
      </c>
      <c r="JA177">
        <v>2.63184</v>
      </c>
      <c r="JB177">
        <v>1.49658</v>
      </c>
      <c r="JC177">
        <v>2.35107</v>
      </c>
      <c r="JD177">
        <v>1.54907</v>
      </c>
      <c r="JE177">
        <v>2.41943</v>
      </c>
      <c r="JF177">
        <v>36.2929</v>
      </c>
      <c r="JG177">
        <v>24.1926</v>
      </c>
      <c r="JH177">
        <v>18</v>
      </c>
      <c r="JI177">
        <v>482.334</v>
      </c>
      <c r="JJ177">
        <v>499.392</v>
      </c>
      <c r="JK177">
        <v>30.4968</v>
      </c>
      <c r="JL177">
        <v>28.9568</v>
      </c>
      <c r="JM177">
        <v>30.0002</v>
      </c>
      <c r="JN177">
        <v>29.1249</v>
      </c>
      <c r="JO177">
        <v>29.1094</v>
      </c>
      <c r="JP177">
        <v>23.051</v>
      </c>
      <c r="JQ177">
        <v>10.9353</v>
      </c>
      <c r="JR177">
        <v>100</v>
      </c>
      <c r="JS177">
        <v>30.4762</v>
      </c>
      <c r="JT177">
        <v>420</v>
      </c>
      <c r="JU177">
        <v>23.5137</v>
      </c>
      <c r="JV177">
        <v>101.875</v>
      </c>
      <c r="JW177">
        <v>91.2384</v>
      </c>
    </row>
    <row r="178" spans="1:283">
      <c r="A178">
        <v>160</v>
      </c>
      <c r="B178">
        <v>1758838755</v>
      </c>
      <c r="C178">
        <v>1921.400000095367</v>
      </c>
      <c r="D178" t="s">
        <v>752</v>
      </c>
      <c r="E178" t="s">
        <v>753</v>
      </c>
      <c r="F178">
        <v>5</v>
      </c>
      <c r="G178" t="s">
        <v>675</v>
      </c>
      <c r="H178">
        <v>1758838752</v>
      </c>
      <c r="I178">
        <f>(J178)/1000</f>
        <v>0</v>
      </c>
      <c r="J178">
        <f>1000*DJ178*AH178*(DF178-DG178)/(100*CY178*(1000-AH178*DF178))</f>
        <v>0</v>
      </c>
      <c r="K178">
        <f>DJ178*AH178*(DE178-DD178*(1000-AH178*DG178)/(1000-AH178*DF178))/(100*CY178)</f>
        <v>0</v>
      </c>
      <c r="L178">
        <f>DD178 - IF(AH178&gt;1, K178*CY178*100.0/(AJ178), 0)</f>
        <v>0</v>
      </c>
      <c r="M178">
        <f>((S178-I178/2)*L178-K178)/(S178+I178/2)</f>
        <v>0</v>
      </c>
      <c r="N178">
        <f>M178*(DK178+DL178)/1000.0</f>
        <v>0</v>
      </c>
      <c r="O178">
        <f>(DD178 - IF(AH178&gt;1, K178*CY178*100.0/(AJ178), 0))*(DK178+DL178)/1000.0</f>
        <v>0</v>
      </c>
      <c r="P178">
        <f>2.0/((1/R178-1/Q178)+SIGN(R178)*SQRT((1/R178-1/Q178)*(1/R178-1/Q178) + 4*CZ178/((CZ178+1)*(CZ178+1))*(2*1/R178*1/Q178-1/Q178*1/Q178)))</f>
        <v>0</v>
      </c>
      <c r="Q178">
        <f>IF(LEFT(DA178,1)&lt;&gt;"0",IF(LEFT(DA178,1)="1",3.0,DB178),$D$5+$E$5*(DR178*DK178/($K$5*1000))+$F$5*(DR178*DK178/($K$5*1000))*MAX(MIN(CY178,$J$5),$I$5)*MAX(MIN(CY178,$J$5),$I$5)+$G$5*MAX(MIN(CY178,$J$5),$I$5)*(DR178*DK178/($K$5*1000))+$H$5*(DR178*DK178/($K$5*1000))*(DR178*DK178/($K$5*1000)))</f>
        <v>0</v>
      </c>
      <c r="R178">
        <f>I178*(1000-(1000*0.61365*exp(17.502*V178/(240.97+V178))/(DK178+DL178)+DF178)/2)/(1000*0.61365*exp(17.502*V178/(240.97+V178))/(DK178+DL178)-DF178)</f>
        <v>0</v>
      </c>
      <c r="S178">
        <f>1/((CZ178+1)/(P178/1.6)+1/(Q178/1.37)) + CZ178/((CZ178+1)/(P178/1.6) + CZ178/(Q178/1.37))</f>
        <v>0</v>
      </c>
      <c r="T178">
        <f>(CU178*CX178)</f>
        <v>0</v>
      </c>
      <c r="U178">
        <f>(DM178+(T178+2*0.95*5.67E-8*(((DM178+$B$9)+273)^4-(DM178+273)^4)-44100*I178)/(1.84*29.3*Q178+8*0.95*5.67E-8*(DM178+273)^3))</f>
        <v>0</v>
      </c>
      <c r="V178">
        <f>($C$9*DN178+$D$9*DO178+$E$9*U178)</f>
        <v>0</v>
      </c>
      <c r="W178">
        <f>0.61365*exp(17.502*V178/(240.97+V178))</f>
        <v>0</v>
      </c>
      <c r="X178">
        <f>(Y178/Z178*100)</f>
        <v>0</v>
      </c>
      <c r="Y178">
        <f>DF178*(DK178+DL178)/1000</f>
        <v>0</v>
      </c>
      <c r="Z178">
        <f>0.61365*exp(17.502*DM178/(240.97+DM178))</f>
        <v>0</v>
      </c>
      <c r="AA178">
        <f>(W178-DF178*(DK178+DL178)/1000)</f>
        <v>0</v>
      </c>
      <c r="AB178">
        <f>(-I178*44100)</f>
        <v>0</v>
      </c>
      <c r="AC178">
        <f>2*29.3*Q178*0.92*(DM178-V178)</f>
        <v>0</v>
      </c>
      <c r="AD178">
        <f>2*0.95*5.67E-8*(((DM178+$B$9)+273)^4-(V178+273)^4)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IF(AF178*$H$15&gt;=AJ178,1.0,(AJ178/(AJ178-AF178*$H$15)))</f>
        <v>0</v>
      </c>
      <c r="AI178">
        <f>(AH178-1)*100</f>
        <v>0</v>
      </c>
      <c r="AJ178">
        <f>MAX(0,($B$15+$C$15*DR178)/(1+$D$15*DR178)*DK178/(DM178+273)*$E$15)</f>
        <v>0</v>
      </c>
      <c r="AK178" t="s">
        <v>422</v>
      </c>
      <c r="AL178" t="s">
        <v>422</v>
      </c>
      <c r="AM178">
        <v>0</v>
      </c>
      <c r="AN178">
        <v>0</v>
      </c>
      <c r="AO178">
        <f>1-AM178/AN178</f>
        <v>0</v>
      </c>
      <c r="AP178">
        <v>0</v>
      </c>
      <c r="AQ178" t="s">
        <v>422</v>
      </c>
      <c r="AR178" t="s">
        <v>422</v>
      </c>
      <c r="AS178">
        <v>0</v>
      </c>
      <c r="AT178">
        <v>0</v>
      </c>
      <c r="AU178">
        <f>1-AS178/AT178</f>
        <v>0</v>
      </c>
      <c r="AV178">
        <v>0.5</v>
      </c>
      <c r="AW178">
        <f>CV178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422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CU178">
        <f>$B$13*DS178+$C$13*DT178+$F$13*EE178*(1-EH178)</f>
        <v>0</v>
      </c>
      <c r="CV178">
        <f>CU178*CW178</f>
        <v>0</v>
      </c>
      <c r="CW178">
        <f>($B$13*$D$11+$C$13*$D$11+$F$13*((ER178+EJ178)/MAX(ER178+EJ178+ES178, 0.1)*$I$11+ES178/MAX(ER178+EJ178+ES178, 0.1)*$J$11))/($B$13+$C$13+$F$13)</f>
        <v>0</v>
      </c>
      <c r="CX178">
        <f>($B$13*$K$11+$C$13*$K$11+$F$13*((ER178+EJ178)/MAX(ER178+EJ178+ES178, 0.1)*$P$11+ES178/MAX(ER178+EJ178+ES178, 0.1)*$Q$11))/($B$13+$C$13+$F$13)</f>
        <v>0</v>
      </c>
      <c r="CY178">
        <v>5</v>
      </c>
      <c r="CZ178">
        <v>0.5</v>
      </c>
      <c r="DA178" t="s">
        <v>423</v>
      </c>
      <c r="DB178">
        <v>2</v>
      </c>
      <c r="DC178">
        <v>1758838752</v>
      </c>
      <c r="DD178">
        <v>422.4154444444445</v>
      </c>
      <c r="DE178">
        <v>419.9927777777777</v>
      </c>
      <c r="DF178">
        <v>23.7681</v>
      </c>
      <c r="DG178">
        <v>23.52332222222222</v>
      </c>
      <c r="DH178">
        <v>423.7348888888889</v>
      </c>
      <c r="DI178">
        <v>23.44822222222222</v>
      </c>
      <c r="DJ178">
        <v>500.0585555555556</v>
      </c>
      <c r="DK178">
        <v>90.57794444444444</v>
      </c>
      <c r="DL178">
        <v>0.06944573333333331</v>
      </c>
      <c r="DM178">
        <v>30.21763333333333</v>
      </c>
      <c r="DN178">
        <v>30.00497777777778</v>
      </c>
      <c r="DO178">
        <v>999.9000000000001</v>
      </c>
      <c r="DP178">
        <v>0</v>
      </c>
      <c r="DQ178">
        <v>0</v>
      </c>
      <c r="DR178">
        <v>10001.66222222222</v>
      </c>
      <c r="DS178">
        <v>0</v>
      </c>
      <c r="DT178">
        <v>3.58213</v>
      </c>
      <c r="DU178">
        <v>2.422808888888889</v>
      </c>
      <c r="DV178">
        <v>432.6998888888889</v>
      </c>
      <c r="DW178">
        <v>430.1102222222223</v>
      </c>
      <c r="DX178">
        <v>0.2447797777777778</v>
      </c>
      <c r="DY178">
        <v>419.9927777777777</v>
      </c>
      <c r="DZ178">
        <v>23.52332222222222</v>
      </c>
      <c r="EA178">
        <v>2.152865555555556</v>
      </c>
      <c r="EB178">
        <v>2.130693333333333</v>
      </c>
      <c r="EC178">
        <v>18.61582222222222</v>
      </c>
      <c r="ED178">
        <v>18.45052222222222</v>
      </c>
      <c r="EE178">
        <v>0.00500078</v>
      </c>
      <c r="EF178">
        <v>0</v>
      </c>
      <c r="EG178">
        <v>0</v>
      </c>
      <c r="EH178">
        <v>0</v>
      </c>
      <c r="EI178">
        <v>809.9333333333333</v>
      </c>
      <c r="EJ178">
        <v>0.00500078</v>
      </c>
      <c r="EK178">
        <v>-11.01111111111111</v>
      </c>
      <c r="EL178">
        <v>-0.6444444444444444</v>
      </c>
      <c r="EM178">
        <v>35.69433333333333</v>
      </c>
      <c r="EN178">
        <v>40.05533333333333</v>
      </c>
      <c r="EO178">
        <v>37.88177777777778</v>
      </c>
      <c r="EP178">
        <v>40.48577777777777</v>
      </c>
      <c r="EQ178">
        <v>38.41644444444445</v>
      </c>
      <c r="ER178">
        <v>0</v>
      </c>
      <c r="ES178">
        <v>0</v>
      </c>
      <c r="ET178">
        <v>0</v>
      </c>
      <c r="EU178">
        <v>1758838750.5</v>
      </c>
      <c r="EV178">
        <v>0</v>
      </c>
      <c r="EW178">
        <v>809.252</v>
      </c>
      <c r="EX178">
        <v>41.83076898124952</v>
      </c>
      <c r="EY178">
        <v>-11.97692240636489</v>
      </c>
      <c r="EZ178">
        <v>-11.032</v>
      </c>
      <c r="FA178">
        <v>15</v>
      </c>
      <c r="FB178">
        <v>0</v>
      </c>
      <c r="FC178" t="s">
        <v>424</v>
      </c>
      <c r="FD178">
        <v>1746989605.5</v>
      </c>
      <c r="FE178">
        <v>1746989593.5</v>
      </c>
      <c r="FF178">
        <v>0</v>
      </c>
      <c r="FG178">
        <v>-0.274</v>
      </c>
      <c r="FH178">
        <v>-0.002</v>
      </c>
      <c r="FI178">
        <v>2.549</v>
      </c>
      <c r="FJ178">
        <v>0.129</v>
      </c>
      <c r="FK178">
        <v>420</v>
      </c>
      <c r="FL178">
        <v>17</v>
      </c>
      <c r="FM178">
        <v>0.02</v>
      </c>
      <c r="FN178">
        <v>0.04</v>
      </c>
      <c r="FO178">
        <v>2.44670243902439</v>
      </c>
      <c r="FP178">
        <v>0.01490655052264662</v>
      </c>
      <c r="FQ178">
        <v>0.03576369502520731</v>
      </c>
      <c r="FR178">
        <v>1</v>
      </c>
      <c r="FS178">
        <v>808.9411764705883</v>
      </c>
      <c r="FT178">
        <v>7.654698181353362</v>
      </c>
      <c r="FU178">
        <v>7.017378329256374</v>
      </c>
      <c r="FV178">
        <v>0</v>
      </c>
      <c r="FW178">
        <v>0.2440737073170731</v>
      </c>
      <c r="FX178">
        <v>0.003524675958187349</v>
      </c>
      <c r="FY178">
        <v>0.0007956153392156544</v>
      </c>
      <c r="FZ178">
        <v>1</v>
      </c>
      <c r="GA178">
        <v>2</v>
      </c>
      <c r="GB178">
        <v>3</v>
      </c>
      <c r="GC178" t="s">
        <v>435</v>
      </c>
      <c r="GD178">
        <v>3.1031</v>
      </c>
      <c r="GE178">
        <v>2.72749</v>
      </c>
      <c r="GF178">
        <v>0.0886642</v>
      </c>
      <c r="GG178">
        <v>0.08811529999999999</v>
      </c>
      <c r="GH178">
        <v>0.107146</v>
      </c>
      <c r="GI178">
        <v>0.107818</v>
      </c>
      <c r="GJ178">
        <v>23803.3</v>
      </c>
      <c r="GK178">
        <v>21610.6</v>
      </c>
      <c r="GL178">
        <v>26682.9</v>
      </c>
      <c r="GM178">
        <v>23920.5</v>
      </c>
      <c r="GN178">
        <v>38118.9</v>
      </c>
      <c r="GO178">
        <v>31530.6</v>
      </c>
      <c r="GP178">
        <v>46594.7</v>
      </c>
      <c r="GQ178">
        <v>37825</v>
      </c>
      <c r="GR178">
        <v>1.86902</v>
      </c>
      <c r="GS178">
        <v>1.8726</v>
      </c>
      <c r="GT178">
        <v>0.0777096</v>
      </c>
      <c r="GU178">
        <v>0</v>
      </c>
      <c r="GV178">
        <v>28.7239</v>
      </c>
      <c r="GW178">
        <v>999.9</v>
      </c>
      <c r="GX178">
        <v>51.2</v>
      </c>
      <c r="GY178">
        <v>31.1</v>
      </c>
      <c r="GZ178">
        <v>25.6462</v>
      </c>
      <c r="HA178">
        <v>61.0537</v>
      </c>
      <c r="HB178">
        <v>19.3109</v>
      </c>
      <c r="HC178">
        <v>1</v>
      </c>
      <c r="HD178">
        <v>0.130168</v>
      </c>
      <c r="HE178">
        <v>-1.14288</v>
      </c>
      <c r="HF178">
        <v>20.2932</v>
      </c>
      <c r="HG178">
        <v>5.21729</v>
      </c>
      <c r="HH178">
        <v>11.98</v>
      </c>
      <c r="HI178">
        <v>4.9655</v>
      </c>
      <c r="HJ178">
        <v>3.27593</v>
      </c>
      <c r="HK178">
        <v>9999</v>
      </c>
      <c r="HL178">
        <v>9999</v>
      </c>
      <c r="HM178">
        <v>9999</v>
      </c>
      <c r="HN178">
        <v>8.699999999999999</v>
      </c>
      <c r="HO178">
        <v>1.8639</v>
      </c>
      <c r="HP178">
        <v>1.86005</v>
      </c>
      <c r="HQ178">
        <v>1.85837</v>
      </c>
      <c r="HR178">
        <v>1.85974</v>
      </c>
      <c r="HS178">
        <v>1.85987</v>
      </c>
      <c r="HT178">
        <v>1.85837</v>
      </c>
      <c r="HU178">
        <v>1.85745</v>
      </c>
      <c r="HV178">
        <v>1.8524</v>
      </c>
      <c r="HW178">
        <v>0</v>
      </c>
      <c r="HX178">
        <v>0</v>
      </c>
      <c r="HY178">
        <v>0</v>
      </c>
      <c r="HZ178">
        <v>0</v>
      </c>
      <c r="IA178" t="s">
        <v>426</v>
      </c>
      <c r="IB178" t="s">
        <v>427</v>
      </c>
      <c r="IC178" t="s">
        <v>428</v>
      </c>
      <c r="ID178" t="s">
        <v>428</v>
      </c>
      <c r="IE178" t="s">
        <v>428</v>
      </c>
      <c r="IF178" t="s">
        <v>428</v>
      </c>
      <c r="IG178">
        <v>0</v>
      </c>
      <c r="IH178">
        <v>100</v>
      </c>
      <c r="II178">
        <v>100</v>
      </c>
      <c r="IJ178">
        <v>-1.32</v>
      </c>
      <c r="IK178">
        <v>0.3199</v>
      </c>
      <c r="IL178">
        <v>-1.085747647868322</v>
      </c>
      <c r="IM178">
        <v>-0.001141660950335919</v>
      </c>
      <c r="IN178">
        <v>1.556549255047457E-06</v>
      </c>
      <c r="IO178">
        <v>-3.845636065895205E-10</v>
      </c>
      <c r="IP178">
        <v>0.01562767363184709</v>
      </c>
      <c r="IQ178">
        <v>0.001629169780553792</v>
      </c>
      <c r="IR178">
        <v>0.0005448488767950686</v>
      </c>
      <c r="IS178">
        <v>-2.599574200195059E-06</v>
      </c>
      <c r="IT178">
        <v>2</v>
      </c>
      <c r="IU178">
        <v>2011</v>
      </c>
      <c r="IV178">
        <v>1</v>
      </c>
      <c r="IW178">
        <v>26</v>
      </c>
      <c r="IX178">
        <v>197485.8</v>
      </c>
      <c r="IY178">
        <v>197486</v>
      </c>
      <c r="IZ178">
        <v>1.14624</v>
      </c>
      <c r="JA178">
        <v>2.62817</v>
      </c>
      <c r="JB178">
        <v>1.49658</v>
      </c>
      <c r="JC178">
        <v>2.35107</v>
      </c>
      <c r="JD178">
        <v>1.54907</v>
      </c>
      <c r="JE178">
        <v>2.48535</v>
      </c>
      <c r="JF178">
        <v>36.2929</v>
      </c>
      <c r="JG178">
        <v>24.2013</v>
      </c>
      <c r="JH178">
        <v>18</v>
      </c>
      <c r="JI178">
        <v>482.343</v>
      </c>
      <c r="JJ178">
        <v>499.461</v>
      </c>
      <c r="JK178">
        <v>30.4902</v>
      </c>
      <c r="JL178">
        <v>28.9568</v>
      </c>
      <c r="JM178">
        <v>30.0002</v>
      </c>
      <c r="JN178">
        <v>29.1262</v>
      </c>
      <c r="JO178">
        <v>29.1096</v>
      </c>
      <c r="JP178">
        <v>23.0509</v>
      </c>
      <c r="JQ178">
        <v>10.9353</v>
      </c>
      <c r="JR178">
        <v>100</v>
      </c>
      <c r="JS178">
        <v>30.4762</v>
      </c>
      <c r="JT178">
        <v>420</v>
      </c>
      <c r="JU178">
        <v>23.5137</v>
      </c>
      <c r="JV178">
        <v>101.875</v>
      </c>
      <c r="JW178">
        <v>91.23820000000001</v>
      </c>
    </row>
    <row r="179" spans="1:283">
      <c r="A179">
        <v>161</v>
      </c>
      <c r="B179">
        <v>1758838757</v>
      </c>
      <c r="C179">
        <v>1923.400000095367</v>
      </c>
      <c r="D179" t="s">
        <v>754</v>
      </c>
      <c r="E179" t="s">
        <v>755</v>
      </c>
      <c r="F179">
        <v>5</v>
      </c>
      <c r="G179" t="s">
        <v>675</v>
      </c>
      <c r="H179">
        <v>1758838754</v>
      </c>
      <c r="I179">
        <f>(J179)/1000</f>
        <v>0</v>
      </c>
      <c r="J179">
        <f>1000*DJ179*AH179*(DF179-DG179)/(100*CY179*(1000-AH179*DF179))</f>
        <v>0</v>
      </c>
      <c r="K179">
        <f>DJ179*AH179*(DE179-DD179*(1000-AH179*DG179)/(1000-AH179*DF179))/(100*CY179)</f>
        <v>0</v>
      </c>
      <c r="L179">
        <f>DD179 - IF(AH179&gt;1, K179*CY179*100.0/(AJ179), 0)</f>
        <v>0</v>
      </c>
      <c r="M179">
        <f>((S179-I179/2)*L179-K179)/(S179+I179/2)</f>
        <v>0</v>
      </c>
      <c r="N179">
        <f>M179*(DK179+DL179)/1000.0</f>
        <v>0</v>
      </c>
      <c r="O179">
        <f>(DD179 - IF(AH179&gt;1, K179*CY179*100.0/(AJ179), 0))*(DK179+DL179)/1000.0</f>
        <v>0</v>
      </c>
      <c r="P179">
        <f>2.0/((1/R179-1/Q179)+SIGN(R179)*SQRT((1/R179-1/Q179)*(1/R179-1/Q179) + 4*CZ179/((CZ179+1)*(CZ179+1))*(2*1/R179*1/Q179-1/Q179*1/Q179)))</f>
        <v>0</v>
      </c>
      <c r="Q179">
        <f>IF(LEFT(DA179,1)&lt;&gt;"0",IF(LEFT(DA179,1)="1",3.0,DB179),$D$5+$E$5*(DR179*DK179/($K$5*1000))+$F$5*(DR179*DK179/($K$5*1000))*MAX(MIN(CY179,$J$5),$I$5)*MAX(MIN(CY179,$J$5),$I$5)+$G$5*MAX(MIN(CY179,$J$5),$I$5)*(DR179*DK179/($K$5*1000))+$H$5*(DR179*DK179/($K$5*1000))*(DR179*DK179/($K$5*1000)))</f>
        <v>0</v>
      </c>
      <c r="R179">
        <f>I179*(1000-(1000*0.61365*exp(17.502*V179/(240.97+V179))/(DK179+DL179)+DF179)/2)/(1000*0.61365*exp(17.502*V179/(240.97+V179))/(DK179+DL179)-DF179)</f>
        <v>0</v>
      </c>
      <c r="S179">
        <f>1/((CZ179+1)/(P179/1.6)+1/(Q179/1.37)) + CZ179/((CZ179+1)/(P179/1.6) + CZ179/(Q179/1.37))</f>
        <v>0</v>
      </c>
      <c r="T179">
        <f>(CU179*CX179)</f>
        <v>0</v>
      </c>
      <c r="U179">
        <f>(DM179+(T179+2*0.95*5.67E-8*(((DM179+$B$9)+273)^4-(DM179+273)^4)-44100*I179)/(1.84*29.3*Q179+8*0.95*5.67E-8*(DM179+273)^3))</f>
        <v>0</v>
      </c>
      <c r="V179">
        <f>($C$9*DN179+$D$9*DO179+$E$9*U179)</f>
        <v>0</v>
      </c>
      <c r="W179">
        <f>0.61365*exp(17.502*V179/(240.97+V179))</f>
        <v>0</v>
      </c>
      <c r="X179">
        <f>(Y179/Z179*100)</f>
        <v>0</v>
      </c>
      <c r="Y179">
        <f>DF179*(DK179+DL179)/1000</f>
        <v>0</v>
      </c>
      <c r="Z179">
        <f>0.61365*exp(17.502*DM179/(240.97+DM179))</f>
        <v>0</v>
      </c>
      <c r="AA179">
        <f>(W179-DF179*(DK179+DL179)/1000)</f>
        <v>0</v>
      </c>
      <c r="AB179">
        <f>(-I179*44100)</f>
        <v>0</v>
      </c>
      <c r="AC179">
        <f>2*29.3*Q179*0.92*(DM179-V179)</f>
        <v>0</v>
      </c>
      <c r="AD179">
        <f>2*0.95*5.67E-8*(((DM179+$B$9)+273)^4-(V179+273)^4)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IF(AF179*$H$15&gt;=AJ179,1.0,(AJ179/(AJ179-AF179*$H$15)))</f>
        <v>0</v>
      </c>
      <c r="AI179">
        <f>(AH179-1)*100</f>
        <v>0</v>
      </c>
      <c r="AJ179">
        <f>MAX(0,($B$15+$C$15*DR179)/(1+$D$15*DR179)*DK179/(DM179+273)*$E$15)</f>
        <v>0</v>
      </c>
      <c r="AK179" t="s">
        <v>422</v>
      </c>
      <c r="AL179" t="s">
        <v>422</v>
      </c>
      <c r="AM179">
        <v>0</v>
      </c>
      <c r="AN179">
        <v>0</v>
      </c>
      <c r="AO179">
        <f>1-AM179/AN179</f>
        <v>0</v>
      </c>
      <c r="AP179">
        <v>0</v>
      </c>
      <c r="AQ179" t="s">
        <v>422</v>
      </c>
      <c r="AR179" t="s">
        <v>422</v>
      </c>
      <c r="AS179">
        <v>0</v>
      </c>
      <c r="AT179">
        <v>0</v>
      </c>
      <c r="AU179">
        <f>1-AS179/AT179</f>
        <v>0</v>
      </c>
      <c r="AV179">
        <v>0.5</v>
      </c>
      <c r="AW179">
        <f>CV179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422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CU179">
        <f>$B$13*DS179+$C$13*DT179+$F$13*EE179*(1-EH179)</f>
        <v>0</v>
      </c>
      <c r="CV179">
        <f>CU179*CW179</f>
        <v>0</v>
      </c>
      <c r="CW179">
        <f>($B$13*$D$11+$C$13*$D$11+$F$13*((ER179+EJ179)/MAX(ER179+EJ179+ES179, 0.1)*$I$11+ES179/MAX(ER179+EJ179+ES179, 0.1)*$J$11))/($B$13+$C$13+$F$13)</f>
        <v>0</v>
      </c>
      <c r="CX179">
        <f>($B$13*$K$11+$C$13*$K$11+$F$13*((ER179+EJ179)/MAX(ER179+EJ179+ES179, 0.1)*$P$11+ES179/MAX(ER179+EJ179+ES179, 0.1)*$Q$11))/($B$13+$C$13+$F$13)</f>
        <v>0</v>
      </c>
      <c r="CY179">
        <v>5</v>
      </c>
      <c r="CZ179">
        <v>0.5</v>
      </c>
      <c r="DA179" t="s">
        <v>423</v>
      </c>
      <c r="DB179">
        <v>2</v>
      </c>
      <c r="DC179">
        <v>1758838754</v>
      </c>
      <c r="DD179">
        <v>422.4162222222222</v>
      </c>
      <c r="DE179">
        <v>419.995</v>
      </c>
      <c r="DF179">
        <v>23.76808888888889</v>
      </c>
      <c r="DG179">
        <v>23.52242222222223</v>
      </c>
      <c r="DH179">
        <v>423.7357777777778</v>
      </c>
      <c r="DI179">
        <v>23.44821111111111</v>
      </c>
      <c r="DJ179">
        <v>500.0871111111111</v>
      </c>
      <c r="DK179">
        <v>90.57828888888889</v>
      </c>
      <c r="DL179">
        <v>0.06935586666666667</v>
      </c>
      <c r="DM179">
        <v>30.22336666666667</v>
      </c>
      <c r="DN179">
        <v>29.99587777777778</v>
      </c>
      <c r="DO179">
        <v>999.9000000000001</v>
      </c>
      <c r="DP179">
        <v>0</v>
      </c>
      <c r="DQ179">
        <v>0</v>
      </c>
      <c r="DR179">
        <v>10005.06222222222</v>
      </c>
      <c r="DS179">
        <v>0</v>
      </c>
      <c r="DT179">
        <v>3.58213</v>
      </c>
      <c r="DU179">
        <v>2.421448888888889</v>
      </c>
      <c r="DV179">
        <v>432.7006666666666</v>
      </c>
      <c r="DW179">
        <v>430.1122222222222</v>
      </c>
      <c r="DX179">
        <v>0.245664</v>
      </c>
      <c r="DY179">
        <v>419.995</v>
      </c>
      <c r="DZ179">
        <v>23.52242222222223</v>
      </c>
      <c r="EA179">
        <v>2.152873333333333</v>
      </c>
      <c r="EB179">
        <v>2.130621111111111</v>
      </c>
      <c r="EC179">
        <v>18.61586666666667</v>
      </c>
      <c r="ED179">
        <v>18.44998888888889</v>
      </c>
      <c r="EE179">
        <v>0.00500078</v>
      </c>
      <c r="EF179">
        <v>0</v>
      </c>
      <c r="EG179">
        <v>0</v>
      </c>
      <c r="EH179">
        <v>0</v>
      </c>
      <c r="EI179">
        <v>809.9777777777779</v>
      </c>
      <c r="EJ179">
        <v>0.00500078</v>
      </c>
      <c r="EK179">
        <v>-14.47777777777778</v>
      </c>
      <c r="EL179">
        <v>-0.7111111111111111</v>
      </c>
      <c r="EM179">
        <v>35.68033333333334</v>
      </c>
      <c r="EN179">
        <v>40.00677777777778</v>
      </c>
      <c r="EO179">
        <v>37.88177777777778</v>
      </c>
      <c r="EP179">
        <v>40.42344444444444</v>
      </c>
      <c r="EQ179">
        <v>38.39555555555555</v>
      </c>
      <c r="ER179">
        <v>0</v>
      </c>
      <c r="ES179">
        <v>0</v>
      </c>
      <c r="ET179">
        <v>0</v>
      </c>
      <c r="EU179">
        <v>1758838752.3</v>
      </c>
      <c r="EV179">
        <v>0</v>
      </c>
      <c r="EW179">
        <v>809.2346153846154</v>
      </c>
      <c r="EX179">
        <v>22.73846156410608</v>
      </c>
      <c r="EY179">
        <v>-25.50427312635214</v>
      </c>
      <c r="EZ179">
        <v>-11.77692307692308</v>
      </c>
      <c r="FA179">
        <v>15</v>
      </c>
      <c r="FB179">
        <v>0</v>
      </c>
      <c r="FC179" t="s">
        <v>424</v>
      </c>
      <c r="FD179">
        <v>1746989605.5</v>
      </c>
      <c r="FE179">
        <v>1746989593.5</v>
      </c>
      <c r="FF179">
        <v>0</v>
      </c>
      <c r="FG179">
        <v>-0.274</v>
      </c>
      <c r="FH179">
        <v>-0.002</v>
      </c>
      <c r="FI179">
        <v>2.549</v>
      </c>
      <c r="FJ179">
        <v>0.129</v>
      </c>
      <c r="FK179">
        <v>420</v>
      </c>
      <c r="FL179">
        <v>17</v>
      </c>
      <c r="FM179">
        <v>0.02</v>
      </c>
      <c r="FN179">
        <v>0.04</v>
      </c>
      <c r="FO179">
        <v>2.44844825</v>
      </c>
      <c r="FP179">
        <v>-0.0273677673545973</v>
      </c>
      <c r="FQ179">
        <v>0.03549407231408507</v>
      </c>
      <c r="FR179">
        <v>1</v>
      </c>
      <c r="FS179">
        <v>808.7264705882353</v>
      </c>
      <c r="FT179">
        <v>23.19786096837912</v>
      </c>
      <c r="FU179">
        <v>6.844676283477951</v>
      </c>
      <c r="FV179">
        <v>0</v>
      </c>
      <c r="FW179">
        <v>0.244331</v>
      </c>
      <c r="FX179">
        <v>0.005913140712945518</v>
      </c>
      <c r="FY179">
        <v>0.001032475447649966</v>
      </c>
      <c r="FZ179">
        <v>1</v>
      </c>
      <c r="GA179">
        <v>2</v>
      </c>
      <c r="GB179">
        <v>3</v>
      </c>
      <c r="GC179" t="s">
        <v>435</v>
      </c>
      <c r="GD179">
        <v>3.10311</v>
      </c>
      <c r="GE179">
        <v>2.72732</v>
      </c>
      <c r="GF179">
        <v>0.0886595</v>
      </c>
      <c r="GG179">
        <v>0.08811670000000001</v>
      </c>
      <c r="GH179">
        <v>0.107144</v>
      </c>
      <c r="GI179">
        <v>0.107815</v>
      </c>
      <c r="GJ179">
        <v>23803.3</v>
      </c>
      <c r="GK179">
        <v>21610.6</v>
      </c>
      <c r="GL179">
        <v>26682.8</v>
      </c>
      <c r="GM179">
        <v>23920.5</v>
      </c>
      <c r="GN179">
        <v>38119.1</v>
      </c>
      <c r="GO179">
        <v>31530.6</v>
      </c>
      <c r="GP179">
        <v>46594.8</v>
      </c>
      <c r="GQ179">
        <v>37824.8</v>
      </c>
      <c r="GR179">
        <v>1.869</v>
      </c>
      <c r="GS179">
        <v>1.87252</v>
      </c>
      <c r="GT179">
        <v>0.0769719</v>
      </c>
      <c r="GU179">
        <v>0</v>
      </c>
      <c r="GV179">
        <v>28.7247</v>
      </c>
      <c r="GW179">
        <v>999.9</v>
      </c>
      <c r="GX179">
        <v>51.2</v>
      </c>
      <c r="GY179">
        <v>31.1</v>
      </c>
      <c r="GZ179">
        <v>25.6469</v>
      </c>
      <c r="HA179">
        <v>61.1837</v>
      </c>
      <c r="HB179">
        <v>19.363</v>
      </c>
      <c r="HC179">
        <v>1</v>
      </c>
      <c r="HD179">
        <v>0.130211</v>
      </c>
      <c r="HE179">
        <v>-1.13491</v>
      </c>
      <c r="HF179">
        <v>20.2933</v>
      </c>
      <c r="HG179">
        <v>5.21729</v>
      </c>
      <c r="HH179">
        <v>11.98</v>
      </c>
      <c r="HI179">
        <v>4.9656</v>
      </c>
      <c r="HJ179">
        <v>3.27595</v>
      </c>
      <c r="HK179">
        <v>9999</v>
      </c>
      <c r="HL179">
        <v>9999</v>
      </c>
      <c r="HM179">
        <v>9999</v>
      </c>
      <c r="HN179">
        <v>8.699999999999999</v>
      </c>
      <c r="HO179">
        <v>1.8639</v>
      </c>
      <c r="HP179">
        <v>1.86006</v>
      </c>
      <c r="HQ179">
        <v>1.85837</v>
      </c>
      <c r="HR179">
        <v>1.85974</v>
      </c>
      <c r="HS179">
        <v>1.85988</v>
      </c>
      <c r="HT179">
        <v>1.85837</v>
      </c>
      <c r="HU179">
        <v>1.85745</v>
      </c>
      <c r="HV179">
        <v>1.85241</v>
      </c>
      <c r="HW179">
        <v>0</v>
      </c>
      <c r="HX179">
        <v>0</v>
      </c>
      <c r="HY179">
        <v>0</v>
      </c>
      <c r="HZ179">
        <v>0</v>
      </c>
      <c r="IA179" t="s">
        <v>426</v>
      </c>
      <c r="IB179" t="s">
        <v>427</v>
      </c>
      <c r="IC179" t="s">
        <v>428</v>
      </c>
      <c r="ID179" t="s">
        <v>428</v>
      </c>
      <c r="IE179" t="s">
        <v>428</v>
      </c>
      <c r="IF179" t="s">
        <v>428</v>
      </c>
      <c r="IG179">
        <v>0</v>
      </c>
      <c r="IH179">
        <v>100</v>
      </c>
      <c r="II179">
        <v>100</v>
      </c>
      <c r="IJ179">
        <v>-1.319</v>
      </c>
      <c r="IK179">
        <v>0.3198</v>
      </c>
      <c r="IL179">
        <v>-1.085747647868322</v>
      </c>
      <c r="IM179">
        <v>-0.001141660950335919</v>
      </c>
      <c r="IN179">
        <v>1.556549255047457E-06</v>
      </c>
      <c r="IO179">
        <v>-3.845636065895205E-10</v>
      </c>
      <c r="IP179">
        <v>0.01562767363184709</v>
      </c>
      <c r="IQ179">
        <v>0.001629169780553792</v>
      </c>
      <c r="IR179">
        <v>0.0005448488767950686</v>
      </c>
      <c r="IS179">
        <v>-2.599574200195059E-06</v>
      </c>
      <c r="IT179">
        <v>2</v>
      </c>
      <c r="IU179">
        <v>2011</v>
      </c>
      <c r="IV179">
        <v>1</v>
      </c>
      <c r="IW179">
        <v>26</v>
      </c>
      <c r="IX179">
        <v>197485.9</v>
      </c>
      <c r="IY179">
        <v>197486.1</v>
      </c>
      <c r="IZ179">
        <v>1.14624</v>
      </c>
      <c r="JA179">
        <v>2.63428</v>
      </c>
      <c r="JB179">
        <v>1.49658</v>
      </c>
      <c r="JC179">
        <v>2.35107</v>
      </c>
      <c r="JD179">
        <v>1.54907</v>
      </c>
      <c r="JE179">
        <v>2.48657</v>
      </c>
      <c r="JF179">
        <v>36.2929</v>
      </c>
      <c r="JG179">
        <v>24.2013</v>
      </c>
      <c r="JH179">
        <v>18</v>
      </c>
      <c r="JI179">
        <v>482.334</v>
      </c>
      <c r="JJ179">
        <v>499.414</v>
      </c>
      <c r="JK179">
        <v>30.4837</v>
      </c>
      <c r="JL179">
        <v>28.9579</v>
      </c>
      <c r="JM179">
        <v>30.0002</v>
      </c>
      <c r="JN179">
        <v>29.1269</v>
      </c>
      <c r="JO179">
        <v>29.11</v>
      </c>
      <c r="JP179">
        <v>23.0528</v>
      </c>
      <c r="JQ179">
        <v>10.9353</v>
      </c>
      <c r="JR179">
        <v>100</v>
      </c>
      <c r="JS179">
        <v>30.4762</v>
      </c>
      <c r="JT179">
        <v>420</v>
      </c>
      <c r="JU179">
        <v>23.5137</v>
      </c>
      <c r="JV179">
        <v>101.875</v>
      </c>
      <c r="JW179">
        <v>91.238</v>
      </c>
    </row>
    <row r="180" spans="1:283">
      <c r="A180">
        <v>162</v>
      </c>
      <c r="B180">
        <v>1758838759</v>
      </c>
      <c r="C180">
        <v>1925.400000095367</v>
      </c>
      <c r="D180" t="s">
        <v>756</v>
      </c>
      <c r="E180" t="s">
        <v>757</v>
      </c>
      <c r="F180">
        <v>5</v>
      </c>
      <c r="G180" t="s">
        <v>675</v>
      </c>
      <c r="H180">
        <v>1758838756</v>
      </c>
      <c r="I180">
        <f>(J180)/1000</f>
        <v>0</v>
      </c>
      <c r="J180">
        <f>1000*DJ180*AH180*(DF180-DG180)/(100*CY180*(1000-AH180*DF180))</f>
        <v>0</v>
      </c>
      <c r="K180">
        <f>DJ180*AH180*(DE180-DD180*(1000-AH180*DG180)/(1000-AH180*DF180))/(100*CY180)</f>
        <v>0</v>
      </c>
      <c r="L180">
        <f>DD180 - IF(AH180&gt;1, K180*CY180*100.0/(AJ180), 0)</f>
        <v>0</v>
      </c>
      <c r="M180">
        <f>((S180-I180/2)*L180-K180)/(S180+I180/2)</f>
        <v>0</v>
      </c>
      <c r="N180">
        <f>M180*(DK180+DL180)/1000.0</f>
        <v>0</v>
      </c>
      <c r="O180">
        <f>(DD180 - IF(AH180&gt;1, K180*CY180*100.0/(AJ180), 0))*(DK180+DL180)/1000.0</f>
        <v>0</v>
      </c>
      <c r="P180">
        <f>2.0/((1/R180-1/Q180)+SIGN(R180)*SQRT((1/R180-1/Q180)*(1/R180-1/Q180) + 4*CZ180/((CZ180+1)*(CZ180+1))*(2*1/R180*1/Q180-1/Q180*1/Q180)))</f>
        <v>0</v>
      </c>
      <c r="Q180">
        <f>IF(LEFT(DA180,1)&lt;&gt;"0",IF(LEFT(DA180,1)="1",3.0,DB180),$D$5+$E$5*(DR180*DK180/($K$5*1000))+$F$5*(DR180*DK180/($K$5*1000))*MAX(MIN(CY180,$J$5),$I$5)*MAX(MIN(CY180,$J$5),$I$5)+$G$5*MAX(MIN(CY180,$J$5),$I$5)*(DR180*DK180/($K$5*1000))+$H$5*(DR180*DK180/($K$5*1000))*(DR180*DK180/($K$5*1000)))</f>
        <v>0</v>
      </c>
      <c r="R180">
        <f>I180*(1000-(1000*0.61365*exp(17.502*V180/(240.97+V180))/(DK180+DL180)+DF180)/2)/(1000*0.61365*exp(17.502*V180/(240.97+V180))/(DK180+DL180)-DF180)</f>
        <v>0</v>
      </c>
      <c r="S180">
        <f>1/((CZ180+1)/(P180/1.6)+1/(Q180/1.37)) + CZ180/((CZ180+1)/(P180/1.6) + CZ180/(Q180/1.37))</f>
        <v>0</v>
      </c>
      <c r="T180">
        <f>(CU180*CX180)</f>
        <v>0</v>
      </c>
      <c r="U180">
        <f>(DM180+(T180+2*0.95*5.67E-8*(((DM180+$B$9)+273)^4-(DM180+273)^4)-44100*I180)/(1.84*29.3*Q180+8*0.95*5.67E-8*(DM180+273)^3))</f>
        <v>0</v>
      </c>
      <c r="V180">
        <f>($C$9*DN180+$D$9*DO180+$E$9*U180)</f>
        <v>0</v>
      </c>
      <c r="W180">
        <f>0.61365*exp(17.502*V180/(240.97+V180))</f>
        <v>0</v>
      </c>
      <c r="X180">
        <f>(Y180/Z180*100)</f>
        <v>0</v>
      </c>
      <c r="Y180">
        <f>DF180*(DK180+DL180)/1000</f>
        <v>0</v>
      </c>
      <c r="Z180">
        <f>0.61365*exp(17.502*DM180/(240.97+DM180))</f>
        <v>0</v>
      </c>
      <c r="AA180">
        <f>(W180-DF180*(DK180+DL180)/1000)</f>
        <v>0</v>
      </c>
      <c r="AB180">
        <f>(-I180*44100)</f>
        <v>0</v>
      </c>
      <c r="AC180">
        <f>2*29.3*Q180*0.92*(DM180-V180)</f>
        <v>0</v>
      </c>
      <c r="AD180">
        <f>2*0.95*5.67E-8*(((DM180+$B$9)+273)^4-(V180+273)^4)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IF(AF180*$H$15&gt;=AJ180,1.0,(AJ180/(AJ180-AF180*$H$15)))</f>
        <v>0</v>
      </c>
      <c r="AI180">
        <f>(AH180-1)*100</f>
        <v>0</v>
      </c>
      <c r="AJ180">
        <f>MAX(0,($B$15+$C$15*DR180)/(1+$D$15*DR180)*DK180/(DM180+273)*$E$15)</f>
        <v>0</v>
      </c>
      <c r="AK180" t="s">
        <v>422</v>
      </c>
      <c r="AL180" t="s">
        <v>422</v>
      </c>
      <c r="AM180">
        <v>0</v>
      </c>
      <c r="AN180">
        <v>0</v>
      </c>
      <c r="AO180">
        <f>1-AM180/AN180</f>
        <v>0</v>
      </c>
      <c r="AP180">
        <v>0</v>
      </c>
      <c r="AQ180" t="s">
        <v>422</v>
      </c>
      <c r="AR180" t="s">
        <v>422</v>
      </c>
      <c r="AS180">
        <v>0</v>
      </c>
      <c r="AT180">
        <v>0</v>
      </c>
      <c r="AU180">
        <f>1-AS180/AT180</f>
        <v>0</v>
      </c>
      <c r="AV180">
        <v>0.5</v>
      </c>
      <c r="AW180">
        <f>CV180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422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CU180">
        <f>$B$13*DS180+$C$13*DT180+$F$13*EE180*(1-EH180)</f>
        <v>0</v>
      </c>
      <c r="CV180">
        <f>CU180*CW180</f>
        <v>0</v>
      </c>
      <c r="CW180">
        <f>($B$13*$D$11+$C$13*$D$11+$F$13*((ER180+EJ180)/MAX(ER180+EJ180+ES180, 0.1)*$I$11+ES180/MAX(ER180+EJ180+ES180, 0.1)*$J$11))/($B$13+$C$13+$F$13)</f>
        <v>0</v>
      </c>
      <c r="CX180">
        <f>($B$13*$K$11+$C$13*$K$11+$F$13*((ER180+EJ180)/MAX(ER180+EJ180+ES180, 0.1)*$P$11+ES180/MAX(ER180+EJ180+ES180, 0.1)*$Q$11))/($B$13+$C$13+$F$13)</f>
        <v>0</v>
      </c>
      <c r="CY180">
        <v>5</v>
      </c>
      <c r="CZ180">
        <v>0.5</v>
      </c>
      <c r="DA180" t="s">
        <v>423</v>
      </c>
      <c r="DB180">
        <v>2</v>
      </c>
      <c r="DC180">
        <v>1758838756</v>
      </c>
      <c r="DD180">
        <v>422.422</v>
      </c>
      <c r="DE180">
        <v>419.9856666666667</v>
      </c>
      <c r="DF180">
        <v>23.76816666666667</v>
      </c>
      <c r="DG180">
        <v>23.52192222222222</v>
      </c>
      <c r="DH180">
        <v>423.7414444444445</v>
      </c>
      <c r="DI180">
        <v>23.44827777777778</v>
      </c>
      <c r="DJ180">
        <v>500.0793333333334</v>
      </c>
      <c r="DK180">
        <v>90.57844444444443</v>
      </c>
      <c r="DL180">
        <v>0.0692108111111111</v>
      </c>
      <c r="DM180">
        <v>30.22566666666667</v>
      </c>
      <c r="DN180">
        <v>29.98616666666667</v>
      </c>
      <c r="DO180">
        <v>999.9000000000001</v>
      </c>
      <c r="DP180">
        <v>0</v>
      </c>
      <c r="DQ180">
        <v>0</v>
      </c>
      <c r="DR180">
        <v>10010.97777777778</v>
      </c>
      <c r="DS180">
        <v>0</v>
      </c>
      <c r="DT180">
        <v>3.58213</v>
      </c>
      <c r="DU180">
        <v>2.436671111111111</v>
      </c>
      <c r="DV180">
        <v>432.7066666666667</v>
      </c>
      <c r="DW180">
        <v>430.1024444444445</v>
      </c>
      <c r="DX180">
        <v>0.2462483333333333</v>
      </c>
      <c r="DY180">
        <v>419.9856666666667</v>
      </c>
      <c r="DZ180">
        <v>23.52192222222222</v>
      </c>
      <c r="EA180">
        <v>2.152884444444445</v>
      </c>
      <c r="EB180">
        <v>2.13058</v>
      </c>
      <c r="EC180">
        <v>18.61594444444444</v>
      </c>
      <c r="ED180">
        <v>18.44966666666667</v>
      </c>
      <c r="EE180">
        <v>0.00500078</v>
      </c>
      <c r="EF180">
        <v>0</v>
      </c>
      <c r="EG180">
        <v>0</v>
      </c>
      <c r="EH180">
        <v>0</v>
      </c>
      <c r="EI180">
        <v>808.411111111111</v>
      </c>
      <c r="EJ180">
        <v>0.00500078</v>
      </c>
      <c r="EK180">
        <v>-14.34444444444444</v>
      </c>
      <c r="EL180">
        <v>-0.7666666666666665</v>
      </c>
      <c r="EM180">
        <v>35.67333333333333</v>
      </c>
      <c r="EN180">
        <v>39.95811111111111</v>
      </c>
      <c r="EO180">
        <v>37.99288888888889</v>
      </c>
      <c r="EP180">
        <v>40.37477777777778</v>
      </c>
      <c r="EQ180">
        <v>38.36766666666666</v>
      </c>
      <c r="ER180">
        <v>0</v>
      </c>
      <c r="ES180">
        <v>0</v>
      </c>
      <c r="ET180">
        <v>0</v>
      </c>
      <c r="EU180">
        <v>1758838754.7</v>
      </c>
      <c r="EV180">
        <v>0</v>
      </c>
      <c r="EW180">
        <v>810.2923076923078</v>
      </c>
      <c r="EX180">
        <v>4.847863390341102</v>
      </c>
      <c r="EY180">
        <v>-38.11623918830014</v>
      </c>
      <c r="EZ180">
        <v>-12.87307692307692</v>
      </c>
      <c r="FA180">
        <v>15</v>
      </c>
      <c r="FB180">
        <v>0</v>
      </c>
      <c r="FC180" t="s">
        <v>424</v>
      </c>
      <c r="FD180">
        <v>1746989605.5</v>
      </c>
      <c r="FE180">
        <v>1746989593.5</v>
      </c>
      <c r="FF180">
        <v>0</v>
      </c>
      <c r="FG180">
        <v>-0.274</v>
      </c>
      <c r="FH180">
        <v>-0.002</v>
      </c>
      <c r="FI180">
        <v>2.549</v>
      </c>
      <c r="FJ180">
        <v>0.129</v>
      </c>
      <c r="FK180">
        <v>420</v>
      </c>
      <c r="FL180">
        <v>17</v>
      </c>
      <c r="FM180">
        <v>0.02</v>
      </c>
      <c r="FN180">
        <v>0.04</v>
      </c>
      <c r="FO180">
        <v>2.451143658536585</v>
      </c>
      <c r="FP180">
        <v>-0.09810459930313933</v>
      </c>
      <c r="FQ180">
        <v>0.03288491304728212</v>
      </c>
      <c r="FR180">
        <v>1</v>
      </c>
      <c r="FS180">
        <v>808.8529411764706</v>
      </c>
      <c r="FT180">
        <v>9.133689883891233</v>
      </c>
      <c r="FU180">
        <v>6.675073707199032</v>
      </c>
      <c r="FV180">
        <v>0</v>
      </c>
      <c r="FW180">
        <v>0.2446238048780488</v>
      </c>
      <c r="FX180">
        <v>0.008804696864111573</v>
      </c>
      <c r="FY180">
        <v>0.001224106846514437</v>
      </c>
      <c r="FZ180">
        <v>1</v>
      </c>
      <c r="GA180">
        <v>2</v>
      </c>
      <c r="GB180">
        <v>3</v>
      </c>
      <c r="GC180" t="s">
        <v>435</v>
      </c>
      <c r="GD180">
        <v>3.10304</v>
      </c>
      <c r="GE180">
        <v>2.72733</v>
      </c>
      <c r="GF180">
        <v>0.0886612</v>
      </c>
      <c r="GG180">
        <v>0.0881126</v>
      </c>
      <c r="GH180">
        <v>0.107142</v>
      </c>
      <c r="GI180">
        <v>0.107817</v>
      </c>
      <c r="GJ180">
        <v>23803.1</v>
      </c>
      <c r="GK180">
        <v>21610.6</v>
      </c>
      <c r="GL180">
        <v>26682.7</v>
      </c>
      <c r="GM180">
        <v>23920.3</v>
      </c>
      <c r="GN180">
        <v>38119.1</v>
      </c>
      <c r="GO180">
        <v>31530.5</v>
      </c>
      <c r="GP180">
        <v>46594.7</v>
      </c>
      <c r="GQ180">
        <v>37824.9</v>
      </c>
      <c r="GR180">
        <v>1.86882</v>
      </c>
      <c r="GS180">
        <v>1.87267</v>
      </c>
      <c r="GT180">
        <v>0.07709489999999999</v>
      </c>
      <c r="GU180">
        <v>0</v>
      </c>
      <c r="GV180">
        <v>28.7247</v>
      </c>
      <c r="GW180">
        <v>999.9</v>
      </c>
      <c r="GX180">
        <v>51.2</v>
      </c>
      <c r="GY180">
        <v>31.1</v>
      </c>
      <c r="GZ180">
        <v>25.6451</v>
      </c>
      <c r="HA180">
        <v>61.0737</v>
      </c>
      <c r="HB180">
        <v>19.2869</v>
      </c>
      <c r="HC180">
        <v>1</v>
      </c>
      <c r="HD180">
        <v>0.130313</v>
      </c>
      <c r="HE180">
        <v>-1.16254</v>
      </c>
      <c r="HF180">
        <v>20.2931</v>
      </c>
      <c r="HG180">
        <v>5.21729</v>
      </c>
      <c r="HH180">
        <v>11.98</v>
      </c>
      <c r="HI180">
        <v>4.96565</v>
      </c>
      <c r="HJ180">
        <v>3.27593</v>
      </c>
      <c r="HK180">
        <v>9999</v>
      </c>
      <c r="HL180">
        <v>9999</v>
      </c>
      <c r="HM180">
        <v>9999</v>
      </c>
      <c r="HN180">
        <v>8.699999999999999</v>
      </c>
      <c r="HO180">
        <v>1.86394</v>
      </c>
      <c r="HP180">
        <v>1.86006</v>
      </c>
      <c r="HQ180">
        <v>1.85837</v>
      </c>
      <c r="HR180">
        <v>1.85974</v>
      </c>
      <c r="HS180">
        <v>1.85989</v>
      </c>
      <c r="HT180">
        <v>1.85837</v>
      </c>
      <c r="HU180">
        <v>1.85745</v>
      </c>
      <c r="HV180">
        <v>1.8524</v>
      </c>
      <c r="HW180">
        <v>0</v>
      </c>
      <c r="HX180">
        <v>0</v>
      </c>
      <c r="HY180">
        <v>0</v>
      </c>
      <c r="HZ180">
        <v>0</v>
      </c>
      <c r="IA180" t="s">
        <v>426</v>
      </c>
      <c r="IB180" t="s">
        <v>427</v>
      </c>
      <c r="IC180" t="s">
        <v>428</v>
      </c>
      <c r="ID180" t="s">
        <v>428</v>
      </c>
      <c r="IE180" t="s">
        <v>428</v>
      </c>
      <c r="IF180" t="s">
        <v>428</v>
      </c>
      <c r="IG180">
        <v>0</v>
      </c>
      <c r="IH180">
        <v>100</v>
      </c>
      <c r="II180">
        <v>100</v>
      </c>
      <c r="IJ180">
        <v>-1.32</v>
      </c>
      <c r="IK180">
        <v>0.3198</v>
      </c>
      <c r="IL180">
        <v>-1.085747647868322</v>
      </c>
      <c r="IM180">
        <v>-0.001141660950335919</v>
      </c>
      <c r="IN180">
        <v>1.556549255047457E-06</v>
      </c>
      <c r="IO180">
        <v>-3.845636065895205E-10</v>
      </c>
      <c r="IP180">
        <v>0.01562767363184709</v>
      </c>
      <c r="IQ180">
        <v>0.001629169780553792</v>
      </c>
      <c r="IR180">
        <v>0.0005448488767950686</v>
      </c>
      <c r="IS180">
        <v>-2.599574200195059E-06</v>
      </c>
      <c r="IT180">
        <v>2</v>
      </c>
      <c r="IU180">
        <v>2011</v>
      </c>
      <c r="IV180">
        <v>1</v>
      </c>
      <c r="IW180">
        <v>26</v>
      </c>
      <c r="IX180">
        <v>197485.9</v>
      </c>
      <c r="IY180">
        <v>197486.1</v>
      </c>
      <c r="IZ180">
        <v>1.14624</v>
      </c>
      <c r="JA180">
        <v>2.64282</v>
      </c>
      <c r="JB180">
        <v>1.49658</v>
      </c>
      <c r="JC180">
        <v>2.35107</v>
      </c>
      <c r="JD180">
        <v>1.54907</v>
      </c>
      <c r="JE180">
        <v>2.43408</v>
      </c>
      <c r="JF180">
        <v>36.2929</v>
      </c>
      <c r="JG180">
        <v>24.1926</v>
      </c>
      <c r="JH180">
        <v>18</v>
      </c>
      <c r="JI180">
        <v>482.232</v>
      </c>
      <c r="JJ180">
        <v>499.524</v>
      </c>
      <c r="JK180">
        <v>30.4777</v>
      </c>
      <c r="JL180">
        <v>28.9592</v>
      </c>
      <c r="JM180">
        <v>30.0003</v>
      </c>
      <c r="JN180">
        <v>29.1269</v>
      </c>
      <c r="JO180">
        <v>29.1113</v>
      </c>
      <c r="JP180">
        <v>23.0511</v>
      </c>
      <c r="JQ180">
        <v>10.9353</v>
      </c>
      <c r="JR180">
        <v>100</v>
      </c>
      <c r="JS180">
        <v>30.4831</v>
      </c>
      <c r="JT180">
        <v>420</v>
      </c>
      <c r="JU180">
        <v>23.5137</v>
      </c>
      <c r="JV180">
        <v>101.875</v>
      </c>
      <c r="JW180">
        <v>91.23779999999999</v>
      </c>
    </row>
    <row r="181" spans="1:283">
      <c r="A181">
        <v>163</v>
      </c>
      <c r="B181">
        <v>1758838761</v>
      </c>
      <c r="C181">
        <v>1927.400000095367</v>
      </c>
      <c r="D181" t="s">
        <v>758</v>
      </c>
      <c r="E181" t="s">
        <v>759</v>
      </c>
      <c r="F181">
        <v>5</v>
      </c>
      <c r="G181" t="s">
        <v>675</v>
      </c>
      <c r="H181">
        <v>1758838758</v>
      </c>
      <c r="I181">
        <f>(J181)/1000</f>
        <v>0</v>
      </c>
      <c r="J181">
        <f>1000*DJ181*AH181*(DF181-DG181)/(100*CY181*(1000-AH181*DF181))</f>
        <v>0</v>
      </c>
      <c r="K181">
        <f>DJ181*AH181*(DE181-DD181*(1000-AH181*DG181)/(1000-AH181*DF181))/(100*CY181)</f>
        <v>0</v>
      </c>
      <c r="L181">
        <f>DD181 - IF(AH181&gt;1, K181*CY181*100.0/(AJ181), 0)</f>
        <v>0</v>
      </c>
      <c r="M181">
        <f>((S181-I181/2)*L181-K181)/(S181+I181/2)</f>
        <v>0</v>
      </c>
      <c r="N181">
        <f>M181*(DK181+DL181)/1000.0</f>
        <v>0</v>
      </c>
      <c r="O181">
        <f>(DD181 - IF(AH181&gt;1, K181*CY181*100.0/(AJ181), 0))*(DK181+DL181)/1000.0</f>
        <v>0</v>
      </c>
      <c r="P181">
        <f>2.0/((1/R181-1/Q181)+SIGN(R181)*SQRT((1/R181-1/Q181)*(1/R181-1/Q181) + 4*CZ181/((CZ181+1)*(CZ181+1))*(2*1/R181*1/Q181-1/Q181*1/Q181)))</f>
        <v>0</v>
      </c>
      <c r="Q181">
        <f>IF(LEFT(DA181,1)&lt;&gt;"0",IF(LEFT(DA181,1)="1",3.0,DB181),$D$5+$E$5*(DR181*DK181/($K$5*1000))+$F$5*(DR181*DK181/($K$5*1000))*MAX(MIN(CY181,$J$5),$I$5)*MAX(MIN(CY181,$J$5),$I$5)+$G$5*MAX(MIN(CY181,$J$5),$I$5)*(DR181*DK181/($K$5*1000))+$H$5*(DR181*DK181/($K$5*1000))*(DR181*DK181/($K$5*1000)))</f>
        <v>0</v>
      </c>
      <c r="R181">
        <f>I181*(1000-(1000*0.61365*exp(17.502*V181/(240.97+V181))/(DK181+DL181)+DF181)/2)/(1000*0.61365*exp(17.502*V181/(240.97+V181))/(DK181+DL181)-DF181)</f>
        <v>0</v>
      </c>
      <c r="S181">
        <f>1/((CZ181+1)/(P181/1.6)+1/(Q181/1.37)) + CZ181/((CZ181+1)/(P181/1.6) + CZ181/(Q181/1.37))</f>
        <v>0</v>
      </c>
      <c r="T181">
        <f>(CU181*CX181)</f>
        <v>0</v>
      </c>
      <c r="U181">
        <f>(DM181+(T181+2*0.95*5.67E-8*(((DM181+$B$9)+273)^4-(DM181+273)^4)-44100*I181)/(1.84*29.3*Q181+8*0.95*5.67E-8*(DM181+273)^3))</f>
        <v>0</v>
      </c>
      <c r="V181">
        <f>($C$9*DN181+$D$9*DO181+$E$9*U181)</f>
        <v>0</v>
      </c>
      <c r="W181">
        <f>0.61365*exp(17.502*V181/(240.97+V181))</f>
        <v>0</v>
      </c>
      <c r="X181">
        <f>(Y181/Z181*100)</f>
        <v>0</v>
      </c>
      <c r="Y181">
        <f>DF181*(DK181+DL181)/1000</f>
        <v>0</v>
      </c>
      <c r="Z181">
        <f>0.61365*exp(17.502*DM181/(240.97+DM181))</f>
        <v>0</v>
      </c>
      <c r="AA181">
        <f>(W181-DF181*(DK181+DL181)/1000)</f>
        <v>0</v>
      </c>
      <c r="AB181">
        <f>(-I181*44100)</f>
        <v>0</v>
      </c>
      <c r="AC181">
        <f>2*29.3*Q181*0.92*(DM181-V181)</f>
        <v>0</v>
      </c>
      <c r="AD181">
        <f>2*0.95*5.67E-8*(((DM181+$B$9)+273)^4-(V181+273)^4)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IF(AF181*$H$15&gt;=AJ181,1.0,(AJ181/(AJ181-AF181*$H$15)))</f>
        <v>0</v>
      </c>
      <c r="AI181">
        <f>(AH181-1)*100</f>
        <v>0</v>
      </c>
      <c r="AJ181">
        <f>MAX(0,($B$15+$C$15*DR181)/(1+$D$15*DR181)*DK181/(DM181+273)*$E$15)</f>
        <v>0</v>
      </c>
      <c r="AK181" t="s">
        <v>422</v>
      </c>
      <c r="AL181" t="s">
        <v>422</v>
      </c>
      <c r="AM181">
        <v>0</v>
      </c>
      <c r="AN181">
        <v>0</v>
      </c>
      <c r="AO181">
        <f>1-AM181/AN181</f>
        <v>0</v>
      </c>
      <c r="AP181">
        <v>0</v>
      </c>
      <c r="AQ181" t="s">
        <v>422</v>
      </c>
      <c r="AR181" t="s">
        <v>422</v>
      </c>
      <c r="AS181">
        <v>0</v>
      </c>
      <c r="AT181">
        <v>0</v>
      </c>
      <c r="AU181">
        <f>1-AS181/AT181</f>
        <v>0</v>
      </c>
      <c r="AV181">
        <v>0.5</v>
      </c>
      <c r="AW181">
        <f>CV181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422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CU181">
        <f>$B$13*DS181+$C$13*DT181+$F$13*EE181*(1-EH181)</f>
        <v>0</v>
      </c>
      <c r="CV181">
        <f>CU181*CW181</f>
        <v>0</v>
      </c>
      <c r="CW181">
        <f>($B$13*$D$11+$C$13*$D$11+$F$13*((ER181+EJ181)/MAX(ER181+EJ181+ES181, 0.1)*$I$11+ES181/MAX(ER181+EJ181+ES181, 0.1)*$J$11))/($B$13+$C$13+$F$13)</f>
        <v>0</v>
      </c>
      <c r="CX181">
        <f>($B$13*$K$11+$C$13*$K$11+$F$13*((ER181+EJ181)/MAX(ER181+EJ181+ES181, 0.1)*$P$11+ES181/MAX(ER181+EJ181+ES181, 0.1)*$Q$11))/($B$13+$C$13+$F$13)</f>
        <v>0</v>
      </c>
      <c r="CY181">
        <v>5</v>
      </c>
      <c r="CZ181">
        <v>0.5</v>
      </c>
      <c r="DA181" t="s">
        <v>423</v>
      </c>
      <c r="DB181">
        <v>2</v>
      </c>
      <c r="DC181">
        <v>1758838758</v>
      </c>
      <c r="DD181">
        <v>422.4182222222223</v>
      </c>
      <c r="DE181">
        <v>419.9754444444445</v>
      </c>
      <c r="DF181">
        <v>23.76776666666667</v>
      </c>
      <c r="DG181">
        <v>23.52192222222222</v>
      </c>
      <c r="DH181">
        <v>423.7375555555556</v>
      </c>
      <c r="DI181">
        <v>23.44786666666667</v>
      </c>
      <c r="DJ181">
        <v>500.0513333333333</v>
      </c>
      <c r="DK181">
        <v>90.57884444444444</v>
      </c>
      <c r="DL181">
        <v>0.06909599999999999</v>
      </c>
      <c r="DM181">
        <v>30.22308888888889</v>
      </c>
      <c r="DN181">
        <v>29.98394444444445</v>
      </c>
      <c r="DO181">
        <v>999.9000000000001</v>
      </c>
      <c r="DP181">
        <v>0</v>
      </c>
      <c r="DQ181">
        <v>0</v>
      </c>
      <c r="DR181">
        <v>10015.97777777778</v>
      </c>
      <c r="DS181">
        <v>0</v>
      </c>
      <c r="DT181">
        <v>3.582467777777778</v>
      </c>
      <c r="DU181">
        <v>2.442922222222222</v>
      </c>
      <c r="DV181">
        <v>432.7026666666667</v>
      </c>
      <c r="DW181">
        <v>430.0921111111111</v>
      </c>
      <c r="DX181">
        <v>0.245835</v>
      </c>
      <c r="DY181">
        <v>419.9754444444445</v>
      </c>
      <c r="DZ181">
        <v>23.52192222222222</v>
      </c>
      <c r="EA181">
        <v>2.152856666666667</v>
      </c>
      <c r="EB181">
        <v>2.130588888888889</v>
      </c>
      <c r="EC181">
        <v>18.61573333333333</v>
      </c>
      <c r="ED181">
        <v>18.44972222222222</v>
      </c>
      <c r="EE181">
        <v>0.00500078</v>
      </c>
      <c r="EF181">
        <v>0</v>
      </c>
      <c r="EG181">
        <v>0</v>
      </c>
      <c r="EH181">
        <v>0</v>
      </c>
      <c r="EI181">
        <v>809.9111111111112</v>
      </c>
      <c r="EJ181">
        <v>0.00500078</v>
      </c>
      <c r="EK181">
        <v>-19.8</v>
      </c>
      <c r="EL181">
        <v>-1.822222222222222</v>
      </c>
      <c r="EM181">
        <v>35.63855555555555</v>
      </c>
      <c r="EN181">
        <v>39.91644444444444</v>
      </c>
      <c r="EO181">
        <v>38.09</v>
      </c>
      <c r="EP181">
        <v>40.32622222222223</v>
      </c>
      <c r="EQ181">
        <v>38.30522222222222</v>
      </c>
      <c r="ER181">
        <v>0</v>
      </c>
      <c r="ES181">
        <v>0</v>
      </c>
      <c r="ET181">
        <v>0</v>
      </c>
      <c r="EU181">
        <v>1758838756.5</v>
      </c>
      <c r="EV181">
        <v>0</v>
      </c>
      <c r="EW181">
        <v>810.436</v>
      </c>
      <c r="EX181">
        <v>-3.415384312121916</v>
      </c>
      <c r="EY181">
        <v>-46.34615348379991</v>
      </c>
      <c r="EZ181">
        <v>-14.264</v>
      </c>
      <c r="FA181">
        <v>15</v>
      </c>
      <c r="FB181">
        <v>0</v>
      </c>
      <c r="FC181" t="s">
        <v>424</v>
      </c>
      <c r="FD181">
        <v>1746989605.5</v>
      </c>
      <c r="FE181">
        <v>1746989593.5</v>
      </c>
      <c r="FF181">
        <v>0</v>
      </c>
      <c r="FG181">
        <v>-0.274</v>
      </c>
      <c r="FH181">
        <v>-0.002</v>
      </c>
      <c r="FI181">
        <v>2.549</v>
      </c>
      <c r="FJ181">
        <v>0.129</v>
      </c>
      <c r="FK181">
        <v>420</v>
      </c>
      <c r="FL181">
        <v>17</v>
      </c>
      <c r="FM181">
        <v>0.02</v>
      </c>
      <c r="FN181">
        <v>0.04</v>
      </c>
      <c r="FO181">
        <v>2.45351375</v>
      </c>
      <c r="FP181">
        <v>-0.1521740712945583</v>
      </c>
      <c r="FQ181">
        <v>0.03208124215858078</v>
      </c>
      <c r="FR181">
        <v>1</v>
      </c>
      <c r="FS181">
        <v>809.0588235294117</v>
      </c>
      <c r="FT181">
        <v>10.71352184256949</v>
      </c>
      <c r="FU181">
        <v>7.108698799071249</v>
      </c>
      <c r="FV181">
        <v>0</v>
      </c>
      <c r="FW181">
        <v>0.244711375</v>
      </c>
      <c r="FX181">
        <v>0.008819043151969677</v>
      </c>
      <c r="FY181">
        <v>0.001226841344418665</v>
      </c>
      <c r="FZ181">
        <v>1</v>
      </c>
      <c r="GA181">
        <v>2</v>
      </c>
      <c r="GB181">
        <v>3</v>
      </c>
      <c r="GC181" t="s">
        <v>435</v>
      </c>
      <c r="GD181">
        <v>3.1031</v>
      </c>
      <c r="GE181">
        <v>2.72736</v>
      </c>
      <c r="GF181">
        <v>0.0886564</v>
      </c>
      <c r="GG181">
        <v>0.0881136</v>
      </c>
      <c r="GH181">
        <v>0.107139</v>
      </c>
      <c r="GI181">
        <v>0.10782</v>
      </c>
      <c r="GJ181">
        <v>23803.1</v>
      </c>
      <c r="GK181">
        <v>21610.5</v>
      </c>
      <c r="GL181">
        <v>26682.5</v>
      </c>
      <c r="GM181">
        <v>23920.3</v>
      </c>
      <c r="GN181">
        <v>38119</v>
      </c>
      <c r="GO181">
        <v>31530.6</v>
      </c>
      <c r="GP181">
        <v>46594.5</v>
      </c>
      <c r="GQ181">
        <v>37825.1</v>
      </c>
      <c r="GR181">
        <v>1.8689</v>
      </c>
      <c r="GS181">
        <v>1.87265</v>
      </c>
      <c r="GT181">
        <v>0.0780039</v>
      </c>
      <c r="GU181">
        <v>0</v>
      </c>
      <c r="GV181">
        <v>28.7247</v>
      </c>
      <c r="GW181">
        <v>999.9</v>
      </c>
      <c r="GX181">
        <v>51.2</v>
      </c>
      <c r="GY181">
        <v>31.1</v>
      </c>
      <c r="GZ181">
        <v>25.6457</v>
      </c>
      <c r="HA181">
        <v>61.0837</v>
      </c>
      <c r="HB181">
        <v>19.1386</v>
      </c>
      <c r="HC181">
        <v>1</v>
      </c>
      <c r="HD181">
        <v>0.130358</v>
      </c>
      <c r="HE181">
        <v>-1.18817</v>
      </c>
      <c r="HF181">
        <v>20.293</v>
      </c>
      <c r="HG181">
        <v>5.21729</v>
      </c>
      <c r="HH181">
        <v>11.98</v>
      </c>
      <c r="HI181">
        <v>4.96555</v>
      </c>
      <c r="HJ181">
        <v>3.2759</v>
      </c>
      <c r="HK181">
        <v>9999</v>
      </c>
      <c r="HL181">
        <v>9999</v>
      </c>
      <c r="HM181">
        <v>9999</v>
      </c>
      <c r="HN181">
        <v>8.699999999999999</v>
      </c>
      <c r="HO181">
        <v>1.86395</v>
      </c>
      <c r="HP181">
        <v>1.86008</v>
      </c>
      <c r="HQ181">
        <v>1.85837</v>
      </c>
      <c r="HR181">
        <v>1.85974</v>
      </c>
      <c r="HS181">
        <v>1.85989</v>
      </c>
      <c r="HT181">
        <v>1.85837</v>
      </c>
      <c r="HU181">
        <v>1.85745</v>
      </c>
      <c r="HV181">
        <v>1.85239</v>
      </c>
      <c r="HW181">
        <v>0</v>
      </c>
      <c r="HX181">
        <v>0</v>
      </c>
      <c r="HY181">
        <v>0</v>
      </c>
      <c r="HZ181">
        <v>0</v>
      </c>
      <c r="IA181" t="s">
        <v>426</v>
      </c>
      <c r="IB181" t="s">
        <v>427</v>
      </c>
      <c r="IC181" t="s">
        <v>428</v>
      </c>
      <c r="ID181" t="s">
        <v>428</v>
      </c>
      <c r="IE181" t="s">
        <v>428</v>
      </c>
      <c r="IF181" t="s">
        <v>428</v>
      </c>
      <c r="IG181">
        <v>0</v>
      </c>
      <c r="IH181">
        <v>100</v>
      </c>
      <c r="II181">
        <v>100</v>
      </c>
      <c r="IJ181">
        <v>-1.319</v>
      </c>
      <c r="IK181">
        <v>0.3198</v>
      </c>
      <c r="IL181">
        <v>-1.085747647868322</v>
      </c>
      <c r="IM181">
        <v>-0.001141660950335919</v>
      </c>
      <c r="IN181">
        <v>1.556549255047457E-06</v>
      </c>
      <c r="IO181">
        <v>-3.845636065895205E-10</v>
      </c>
      <c r="IP181">
        <v>0.01562767363184709</v>
      </c>
      <c r="IQ181">
        <v>0.001629169780553792</v>
      </c>
      <c r="IR181">
        <v>0.0005448488767950686</v>
      </c>
      <c r="IS181">
        <v>-2.599574200195059E-06</v>
      </c>
      <c r="IT181">
        <v>2</v>
      </c>
      <c r="IU181">
        <v>2011</v>
      </c>
      <c r="IV181">
        <v>1</v>
      </c>
      <c r="IW181">
        <v>26</v>
      </c>
      <c r="IX181">
        <v>197485.9</v>
      </c>
      <c r="IY181">
        <v>197486.1</v>
      </c>
      <c r="IZ181">
        <v>1.14624</v>
      </c>
      <c r="JA181">
        <v>2.64282</v>
      </c>
      <c r="JB181">
        <v>1.49658</v>
      </c>
      <c r="JC181">
        <v>2.35107</v>
      </c>
      <c r="JD181">
        <v>1.54907</v>
      </c>
      <c r="JE181">
        <v>2.38403</v>
      </c>
      <c r="JF181">
        <v>36.2929</v>
      </c>
      <c r="JG181">
        <v>24.1926</v>
      </c>
      <c r="JH181">
        <v>18</v>
      </c>
      <c r="JI181">
        <v>482.285</v>
      </c>
      <c r="JJ181">
        <v>499.515</v>
      </c>
      <c r="JK181">
        <v>30.4766</v>
      </c>
      <c r="JL181">
        <v>28.9592</v>
      </c>
      <c r="JM181">
        <v>30.0003</v>
      </c>
      <c r="JN181">
        <v>29.1281</v>
      </c>
      <c r="JO181">
        <v>29.1121</v>
      </c>
      <c r="JP181">
        <v>23.0511</v>
      </c>
      <c r="JQ181">
        <v>10.9353</v>
      </c>
      <c r="JR181">
        <v>100</v>
      </c>
      <c r="JS181">
        <v>30.4831</v>
      </c>
      <c r="JT181">
        <v>420</v>
      </c>
      <c r="JU181">
        <v>23.5137</v>
      </c>
      <c r="JV181">
        <v>101.874</v>
      </c>
      <c r="JW181">
        <v>91.2381</v>
      </c>
    </row>
    <row r="182" spans="1:283">
      <c r="A182">
        <v>164</v>
      </c>
      <c r="B182">
        <v>1758838763</v>
      </c>
      <c r="C182">
        <v>1929.400000095367</v>
      </c>
      <c r="D182" t="s">
        <v>760</v>
      </c>
      <c r="E182" t="s">
        <v>761</v>
      </c>
      <c r="F182">
        <v>5</v>
      </c>
      <c r="G182" t="s">
        <v>675</v>
      </c>
      <c r="H182">
        <v>1758838760</v>
      </c>
      <c r="I182">
        <f>(J182)/1000</f>
        <v>0</v>
      </c>
      <c r="J182">
        <f>1000*DJ182*AH182*(DF182-DG182)/(100*CY182*(1000-AH182*DF182))</f>
        <v>0</v>
      </c>
      <c r="K182">
        <f>DJ182*AH182*(DE182-DD182*(1000-AH182*DG182)/(1000-AH182*DF182))/(100*CY182)</f>
        <v>0</v>
      </c>
      <c r="L182">
        <f>DD182 - IF(AH182&gt;1, K182*CY182*100.0/(AJ182), 0)</f>
        <v>0</v>
      </c>
      <c r="M182">
        <f>((S182-I182/2)*L182-K182)/(S182+I182/2)</f>
        <v>0</v>
      </c>
      <c r="N182">
        <f>M182*(DK182+DL182)/1000.0</f>
        <v>0</v>
      </c>
      <c r="O182">
        <f>(DD182 - IF(AH182&gt;1, K182*CY182*100.0/(AJ182), 0))*(DK182+DL182)/1000.0</f>
        <v>0</v>
      </c>
      <c r="P182">
        <f>2.0/((1/R182-1/Q182)+SIGN(R182)*SQRT((1/R182-1/Q182)*(1/R182-1/Q182) + 4*CZ182/((CZ182+1)*(CZ182+1))*(2*1/R182*1/Q182-1/Q182*1/Q182)))</f>
        <v>0</v>
      </c>
      <c r="Q182">
        <f>IF(LEFT(DA182,1)&lt;&gt;"0",IF(LEFT(DA182,1)="1",3.0,DB182),$D$5+$E$5*(DR182*DK182/($K$5*1000))+$F$5*(DR182*DK182/($K$5*1000))*MAX(MIN(CY182,$J$5),$I$5)*MAX(MIN(CY182,$J$5),$I$5)+$G$5*MAX(MIN(CY182,$J$5),$I$5)*(DR182*DK182/($K$5*1000))+$H$5*(DR182*DK182/($K$5*1000))*(DR182*DK182/($K$5*1000)))</f>
        <v>0</v>
      </c>
      <c r="R182">
        <f>I182*(1000-(1000*0.61365*exp(17.502*V182/(240.97+V182))/(DK182+DL182)+DF182)/2)/(1000*0.61365*exp(17.502*V182/(240.97+V182))/(DK182+DL182)-DF182)</f>
        <v>0</v>
      </c>
      <c r="S182">
        <f>1/((CZ182+1)/(P182/1.6)+1/(Q182/1.37)) + CZ182/((CZ182+1)/(P182/1.6) + CZ182/(Q182/1.37))</f>
        <v>0</v>
      </c>
      <c r="T182">
        <f>(CU182*CX182)</f>
        <v>0</v>
      </c>
      <c r="U182">
        <f>(DM182+(T182+2*0.95*5.67E-8*(((DM182+$B$9)+273)^4-(DM182+273)^4)-44100*I182)/(1.84*29.3*Q182+8*0.95*5.67E-8*(DM182+273)^3))</f>
        <v>0</v>
      </c>
      <c r="V182">
        <f>($C$9*DN182+$D$9*DO182+$E$9*U182)</f>
        <v>0</v>
      </c>
      <c r="W182">
        <f>0.61365*exp(17.502*V182/(240.97+V182))</f>
        <v>0</v>
      </c>
      <c r="X182">
        <f>(Y182/Z182*100)</f>
        <v>0</v>
      </c>
      <c r="Y182">
        <f>DF182*(DK182+DL182)/1000</f>
        <v>0</v>
      </c>
      <c r="Z182">
        <f>0.61365*exp(17.502*DM182/(240.97+DM182))</f>
        <v>0</v>
      </c>
      <c r="AA182">
        <f>(W182-DF182*(DK182+DL182)/1000)</f>
        <v>0</v>
      </c>
      <c r="AB182">
        <f>(-I182*44100)</f>
        <v>0</v>
      </c>
      <c r="AC182">
        <f>2*29.3*Q182*0.92*(DM182-V182)</f>
        <v>0</v>
      </c>
      <c r="AD182">
        <f>2*0.95*5.67E-8*(((DM182+$B$9)+273)^4-(V182+273)^4)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IF(AF182*$H$15&gt;=AJ182,1.0,(AJ182/(AJ182-AF182*$H$15)))</f>
        <v>0</v>
      </c>
      <c r="AI182">
        <f>(AH182-1)*100</f>
        <v>0</v>
      </c>
      <c r="AJ182">
        <f>MAX(0,($B$15+$C$15*DR182)/(1+$D$15*DR182)*DK182/(DM182+273)*$E$15)</f>
        <v>0</v>
      </c>
      <c r="AK182" t="s">
        <v>422</v>
      </c>
      <c r="AL182" t="s">
        <v>422</v>
      </c>
      <c r="AM182">
        <v>0</v>
      </c>
      <c r="AN182">
        <v>0</v>
      </c>
      <c r="AO182">
        <f>1-AM182/AN182</f>
        <v>0</v>
      </c>
      <c r="AP182">
        <v>0</v>
      </c>
      <c r="AQ182" t="s">
        <v>422</v>
      </c>
      <c r="AR182" t="s">
        <v>422</v>
      </c>
      <c r="AS182">
        <v>0</v>
      </c>
      <c r="AT182">
        <v>0</v>
      </c>
      <c r="AU182">
        <f>1-AS182/AT182</f>
        <v>0</v>
      </c>
      <c r="AV182">
        <v>0.5</v>
      </c>
      <c r="AW182">
        <f>CV182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422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CU182">
        <f>$B$13*DS182+$C$13*DT182+$F$13*EE182*(1-EH182)</f>
        <v>0</v>
      </c>
      <c r="CV182">
        <f>CU182*CW182</f>
        <v>0</v>
      </c>
      <c r="CW182">
        <f>($B$13*$D$11+$C$13*$D$11+$F$13*((ER182+EJ182)/MAX(ER182+EJ182+ES182, 0.1)*$I$11+ES182/MAX(ER182+EJ182+ES182, 0.1)*$J$11))/($B$13+$C$13+$F$13)</f>
        <v>0</v>
      </c>
      <c r="CX182">
        <f>($B$13*$K$11+$C$13*$K$11+$F$13*((ER182+EJ182)/MAX(ER182+EJ182+ES182, 0.1)*$P$11+ES182/MAX(ER182+EJ182+ES182, 0.1)*$Q$11))/($B$13+$C$13+$F$13)</f>
        <v>0</v>
      </c>
      <c r="CY182">
        <v>5</v>
      </c>
      <c r="CZ182">
        <v>0.5</v>
      </c>
      <c r="DA182" t="s">
        <v>423</v>
      </c>
      <c r="DB182">
        <v>2</v>
      </c>
      <c r="DC182">
        <v>1758838760</v>
      </c>
      <c r="DD182">
        <v>422.4022222222222</v>
      </c>
      <c r="DE182">
        <v>419.9802222222222</v>
      </c>
      <c r="DF182">
        <v>23.76715555555556</v>
      </c>
      <c r="DG182">
        <v>23.52203333333333</v>
      </c>
      <c r="DH182">
        <v>423.7215555555556</v>
      </c>
      <c r="DI182">
        <v>23.44725555555555</v>
      </c>
      <c r="DJ182">
        <v>500.0055555555556</v>
      </c>
      <c r="DK182">
        <v>90.57917777777777</v>
      </c>
      <c r="DL182">
        <v>0.06920075555555556</v>
      </c>
      <c r="DM182">
        <v>30.21737777777778</v>
      </c>
      <c r="DN182">
        <v>29.98943333333333</v>
      </c>
      <c r="DO182">
        <v>999.9000000000001</v>
      </c>
      <c r="DP182">
        <v>0</v>
      </c>
      <c r="DQ182">
        <v>0</v>
      </c>
      <c r="DR182">
        <v>10002.65</v>
      </c>
      <c r="DS182">
        <v>0</v>
      </c>
      <c r="DT182">
        <v>3.587527777777777</v>
      </c>
      <c r="DU182">
        <v>2.422047777777778</v>
      </c>
      <c r="DV182">
        <v>432.6861111111111</v>
      </c>
      <c r="DW182">
        <v>430.0971111111111</v>
      </c>
      <c r="DX182">
        <v>0.2451133333333333</v>
      </c>
      <c r="DY182">
        <v>419.9802222222222</v>
      </c>
      <c r="DZ182">
        <v>23.52203333333333</v>
      </c>
      <c r="EA182">
        <v>2.152808888888889</v>
      </c>
      <c r="EB182">
        <v>2.130606666666667</v>
      </c>
      <c r="EC182">
        <v>18.61538888888889</v>
      </c>
      <c r="ED182">
        <v>18.44984444444445</v>
      </c>
      <c r="EE182">
        <v>0.00500078</v>
      </c>
      <c r="EF182">
        <v>0</v>
      </c>
      <c r="EG182">
        <v>0</v>
      </c>
      <c r="EH182">
        <v>0</v>
      </c>
      <c r="EI182">
        <v>812.1777777777777</v>
      </c>
      <c r="EJ182">
        <v>0.00500078</v>
      </c>
      <c r="EK182">
        <v>-19.28888888888888</v>
      </c>
      <c r="EL182">
        <v>-1.833333333333333</v>
      </c>
      <c r="EM182">
        <v>35.63855555555555</v>
      </c>
      <c r="EN182">
        <v>39.87477777777778</v>
      </c>
      <c r="EO182">
        <v>38.07599999999999</v>
      </c>
      <c r="EP182">
        <v>40.29133333333333</v>
      </c>
      <c r="EQ182">
        <v>38.29144444444444</v>
      </c>
      <c r="ER182">
        <v>0</v>
      </c>
      <c r="ES182">
        <v>0</v>
      </c>
      <c r="ET182">
        <v>0</v>
      </c>
      <c r="EU182">
        <v>1758838758.3</v>
      </c>
      <c r="EV182">
        <v>0</v>
      </c>
      <c r="EW182">
        <v>810.673076923077</v>
      </c>
      <c r="EX182">
        <v>1.924786272365516</v>
      </c>
      <c r="EY182">
        <v>-39.23076889751613</v>
      </c>
      <c r="EZ182">
        <v>-15.16538461538462</v>
      </c>
      <c r="FA182">
        <v>15</v>
      </c>
      <c r="FB182">
        <v>0</v>
      </c>
      <c r="FC182" t="s">
        <v>424</v>
      </c>
      <c r="FD182">
        <v>1746989605.5</v>
      </c>
      <c r="FE182">
        <v>1746989593.5</v>
      </c>
      <c r="FF182">
        <v>0</v>
      </c>
      <c r="FG182">
        <v>-0.274</v>
      </c>
      <c r="FH182">
        <v>-0.002</v>
      </c>
      <c r="FI182">
        <v>2.549</v>
      </c>
      <c r="FJ182">
        <v>0.129</v>
      </c>
      <c r="FK182">
        <v>420</v>
      </c>
      <c r="FL182">
        <v>17</v>
      </c>
      <c r="FM182">
        <v>0.02</v>
      </c>
      <c r="FN182">
        <v>0.04</v>
      </c>
      <c r="FO182">
        <v>2.44557243902439</v>
      </c>
      <c r="FP182">
        <v>-0.2624692682926854</v>
      </c>
      <c r="FQ182">
        <v>0.03666836543015592</v>
      </c>
      <c r="FR182">
        <v>1</v>
      </c>
      <c r="FS182">
        <v>810.1352941176472</v>
      </c>
      <c r="FT182">
        <v>16.58976322115662</v>
      </c>
      <c r="FU182">
        <v>7.46213509711614</v>
      </c>
      <c r="FV182">
        <v>0</v>
      </c>
      <c r="FW182">
        <v>0.2447710243902439</v>
      </c>
      <c r="FX182">
        <v>0.00486648083623695</v>
      </c>
      <c r="FY182">
        <v>0.001163569015169987</v>
      </c>
      <c r="FZ182">
        <v>1</v>
      </c>
      <c r="GA182">
        <v>2</v>
      </c>
      <c r="GB182">
        <v>3</v>
      </c>
      <c r="GC182" t="s">
        <v>435</v>
      </c>
      <c r="GD182">
        <v>3.10295</v>
      </c>
      <c r="GE182">
        <v>2.72746</v>
      </c>
      <c r="GF182">
        <v>0.0886551</v>
      </c>
      <c r="GG182">
        <v>0.0881202</v>
      </c>
      <c r="GH182">
        <v>0.107137</v>
      </c>
      <c r="GI182">
        <v>0.107818</v>
      </c>
      <c r="GJ182">
        <v>23803.2</v>
      </c>
      <c r="GK182">
        <v>21610.3</v>
      </c>
      <c r="GL182">
        <v>26682.6</v>
      </c>
      <c r="GM182">
        <v>23920.2</v>
      </c>
      <c r="GN182">
        <v>38119.1</v>
      </c>
      <c r="GO182">
        <v>31530.6</v>
      </c>
      <c r="GP182">
        <v>46594.5</v>
      </c>
      <c r="GQ182">
        <v>37825.1</v>
      </c>
      <c r="GR182">
        <v>1.86867</v>
      </c>
      <c r="GS182">
        <v>1.87285</v>
      </c>
      <c r="GT182">
        <v>0.07875260000000001</v>
      </c>
      <c r="GU182">
        <v>0</v>
      </c>
      <c r="GV182">
        <v>28.7247</v>
      </c>
      <c r="GW182">
        <v>999.9</v>
      </c>
      <c r="GX182">
        <v>51.2</v>
      </c>
      <c r="GY182">
        <v>31.1</v>
      </c>
      <c r="GZ182">
        <v>25.6464</v>
      </c>
      <c r="HA182">
        <v>61.0937</v>
      </c>
      <c r="HB182">
        <v>19.2308</v>
      </c>
      <c r="HC182">
        <v>1</v>
      </c>
      <c r="HD182">
        <v>0.130475</v>
      </c>
      <c r="HE182">
        <v>-1.19668</v>
      </c>
      <c r="HF182">
        <v>20.2929</v>
      </c>
      <c r="HG182">
        <v>5.21759</v>
      </c>
      <c r="HH182">
        <v>11.98</v>
      </c>
      <c r="HI182">
        <v>4.96545</v>
      </c>
      <c r="HJ182">
        <v>3.27595</v>
      </c>
      <c r="HK182">
        <v>9999</v>
      </c>
      <c r="HL182">
        <v>9999</v>
      </c>
      <c r="HM182">
        <v>9999</v>
      </c>
      <c r="HN182">
        <v>8.699999999999999</v>
      </c>
      <c r="HO182">
        <v>1.86392</v>
      </c>
      <c r="HP182">
        <v>1.86009</v>
      </c>
      <c r="HQ182">
        <v>1.85837</v>
      </c>
      <c r="HR182">
        <v>1.85974</v>
      </c>
      <c r="HS182">
        <v>1.85989</v>
      </c>
      <c r="HT182">
        <v>1.85837</v>
      </c>
      <c r="HU182">
        <v>1.85745</v>
      </c>
      <c r="HV182">
        <v>1.8524</v>
      </c>
      <c r="HW182">
        <v>0</v>
      </c>
      <c r="HX182">
        <v>0</v>
      </c>
      <c r="HY182">
        <v>0</v>
      </c>
      <c r="HZ182">
        <v>0</v>
      </c>
      <c r="IA182" t="s">
        <v>426</v>
      </c>
      <c r="IB182" t="s">
        <v>427</v>
      </c>
      <c r="IC182" t="s">
        <v>428</v>
      </c>
      <c r="ID182" t="s">
        <v>428</v>
      </c>
      <c r="IE182" t="s">
        <v>428</v>
      </c>
      <c r="IF182" t="s">
        <v>428</v>
      </c>
      <c r="IG182">
        <v>0</v>
      </c>
      <c r="IH182">
        <v>100</v>
      </c>
      <c r="II182">
        <v>100</v>
      </c>
      <c r="IJ182">
        <v>-1.32</v>
      </c>
      <c r="IK182">
        <v>0.3199</v>
      </c>
      <c r="IL182">
        <v>-1.085747647868322</v>
      </c>
      <c r="IM182">
        <v>-0.001141660950335919</v>
      </c>
      <c r="IN182">
        <v>1.556549255047457E-06</v>
      </c>
      <c r="IO182">
        <v>-3.845636065895205E-10</v>
      </c>
      <c r="IP182">
        <v>0.01562767363184709</v>
      </c>
      <c r="IQ182">
        <v>0.001629169780553792</v>
      </c>
      <c r="IR182">
        <v>0.0005448488767950686</v>
      </c>
      <c r="IS182">
        <v>-2.599574200195059E-06</v>
      </c>
      <c r="IT182">
        <v>2</v>
      </c>
      <c r="IU182">
        <v>2011</v>
      </c>
      <c r="IV182">
        <v>1</v>
      </c>
      <c r="IW182">
        <v>26</v>
      </c>
      <c r="IX182">
        <v>197486</v>
      </c>
      <c r="IY182">
        <v>197486.2</v>
      </c>
      <c r="IZ182">
        <v>1.14624</v>
      </c>
      <c r="JA182">
        <v>2.6355</v>
      </c>
      <c r="JB182">
        <v>1.49658</v>
      </c>
      <c r="JC182">
        <v>2.35107</v>
      </c>
      <c r="JD182">
        <v>1.54907</v>
      </c>
      <c r="JE182">
        <v>2.43164</v>
      </c>
      <c r="JF182">
        <v>36.2929</v>
      </c>
      <c r="JG182">
        <v>24.2013</v>
      </c>
      <c r="JH182">
        <v>18</v>
      </c>
      <c r="JI182">
        <v>482.163</v>
      </c>
      <c r="JJ182">
        <v>499.649</v>
      </c>
      <c r="JK182">
        <v>30.4785</v>
      </c>
      <c r="JL182">
        <v>28.9598</v>
      </c>
      <c r="JM182">
        <v>30.0003</v>
      </c>
      <c r="JN182">
        <v>29.1293</v>
      </c>
      <c r="JO182">
        <v>29.1121</v>
      </c>
      <c r="JP182">
        <v>23.0495</v>
      </c>
      <c r="JQ182">
        <v>10.9353</v>
      </c>
      <c r="JR182">
        <v>100</v>
      </c>
      <c r="JS182">
        <v>30.4878</v>
      </c>
      <c r="JT182">
        <v>420</v>
      </c>
      <c r="JU182">
        <v>23.5137</v>
      </c>
      <c r="JV182">
        <v>101.875</v>
      </c>
      <c r="JW182">
        <v>91.238</v>
      </c>
    </row>
    <row r="183" spans="1:283">
      <c r="A183">
        <v>165</v>
      </c>
      <c r="B183">
        <v>1758838765</v>
      </c>
      <c r="C183">
        <v>1931.400000095367</v>
      </c>
      <c r="D183" t="s">
        <v>762</v>
      </c>
      <c r="E183" t="s">
        <v>763</v>
      </c>
      <c r="F183">
        <v>5</v>
      </c>
      <c r="G183" t="s">
        <v>675</v>
      </c>
      <c r="H183">
        <v>1758838762</v>
      </c>
      <c r="I183">
        <f>(J183)/1000</f>
        <v>0</v>
      </c>
      <c r="J183">
        <f>1000*DJ183*AH183*(DF183-DG183)/(100*CY183*(1000-AH183*DF183))</f>
        <v>0</v>
      </c>
      <c r="K183">
        <f>DJ183*AH183*(DE183-DD183*(1000-AH183*DG183)/(1000-AH183*DF183))/(100*CY183)</f>
        <v>0</v>
      </c>
      <c r="L183">
        <f>DD183 - IF(AH183&gt;1, K183*CY183*100.0/(AJ183), 0)</f>
        <v>0</v>
      </c>
      <c r="M183">
        <f>((S183-I183/2)*L183-K183)/(S183+I183/2)</f>
        <v>0</v>
      </c>
      <c r="N183">
        <f>M183*(DK183+DL183)/1000.0</f>
        <v>0</v>
      </c>
      <c r="O183">
        <f>(DD183 - IF(AH183&gt;1, K183*CY183*100.0/(AJ183), 0))*(DK183+DL183)/1000.0</f>
        <v>0</v>
      </c>
      <c r="P183">
        <f>2.0/((1/R183-1/Q183)+SIGN(R183)*SQRT((1/R183-1/Q183)*(1/R183-1/Q183) + 4*CZ183/((CZ183+1)*(CZ183+1))*(2*1/R183*1/Q183-1/Q183*1/Q183)))</f>
        <v>0</v>
      </c>
      <c r="Q183">
        <f>IF(LEFT(DA183,1)&lt;&gt;"0",IF(LEFT(DA183,1)="1",3.0,DB183),$D$5+$E$5*(DR183*DK183/($K$5*1000))+$F$5*(DR183*DK183/($K$5*1000))*MAX(MIN(CY183,$J$5),$I$5)*MAX(MIN(CY183,$J$5),$I$5)+$G$5*MAX(MIN(CY183,$J$5),$I$5)*(DR183*DK183/($K$5*1000))+$H$5*(DR183*DK183/($K$5*1000))*(DR183*DK183/($K$5*1000)))</f>
        <v>0</v>
      </c>
      <c r="R183">
        <f>I183*(1000-(1000*0.61365*exp(17.502*V183/(240.97+V183))/(DK183+DL183)+DF183)/2)/(1000*0.61365*exp(17.502*V183/(240.97+V183))/(DK183+DL183)-DF183)</f>
        <v>0</v>
      </c>
      <c r="S183">
        <f>1/((CZ183+1)/(P183/1.6)+1/(Q183/1.37)) + CZ183/((CZ183+1)/(P183/1.6) + CZ183/(Q183/1.37))</f>
        <v>0</v>
      </c>
      <c r="T183">
        <f>(CU183*CX183)</f>
        <v>0</v>
      </c>
      <c r="U183">
        <f>(DM183+(T183+2*0.95*5.67E-8*(((DM183+$B$9)+273)^4-(DM183+273)^4)-44100*I183)/(1.84*29.3*Q183+8*0.95*5.67E-8*(DM183+273)^3))</f>
        <v>0</v>
      </c>
      <c r="V183">
        <f>($C$9*DN183+$D$9*DO183+$E$9*U183)</f>
        <v>0</v>
      </c>
      <c r="W183">
        <f>0.61365*exp(17.502*V183/(240.97+V183))</f>
        <v>0</v>
      </c>
      <c r="X183">
        <f>(Y183/Z183*100)</f>
        <v>0</v>
      </c>
      <c r="Y183">
        <f>DF183*(DK183+DL183)/1000</f>
        <v>0</v>
      </c>
      <c r="Z183">
        <f>0.61365*exp(17.502*DM183/(240.97+DM183))</f>
        <v>0</v>
      </c>
      <c r="AA183">
        <f>(W183-DF183*(DK183+DL183)/1000)</f>
        <v>0</v>
      </c>
      <c r="AB183">
        <f>(-I183*44100)</f>
        <v>0</v>
      </c>
      <c r="AC183">
        <f>2*29.3*Q183*0.92*(DM183-V183)</f>
        <v>0</v>
      </c>
      <c r="AD183">
        <f>2*0.95*5.67E-8*(((DM183+$B$9)+273)^4-(V183+273)^4)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IF(AF183*$H$15&gt;=AJ183,1.0,(AJ183/(AJ183-AF183*$H$15)))</f>
        <v>0</v>
      </c>
      <c r="AI183">
        <f>(AH183-1)*100</f>
        <v>0</v>
      </c>
      <c r="AJ183">
        <f>MAX(0,($B$15+$C$15*DR183)/(1+$D$15*DR183)*DK183/(DM183+273)*$E$15)</f>
        <v>0</v>
      </c>
      <c r="AK183" t="s">
        <v>422</v>
      </c>
      <c r="AL183" t="s">
        <v>422</v>
      </c>
      <c r="AM183">
        <v>0</v>
      </c>
      <c r="AN183">
        <v>0</v>
      </c>
      <c r="AO183">
        <f>1-AM183/AN183</f>
        <v>0</v>
      </c>
      <c r="AP183">
        <v>0</v>
      </c>
      <c r="AQ183" t="s">
        <v>422</v>
      </c>
      <c r="AR183" t="s">
        <v>422</v>
      </c>
      <c r="AS183">
        <v>0</v>
      </c>
      <c r="AT183">
        <v>0</v>
      </c>
      <c r="AU183">
        <f>1-AS183/AT183</f>
        <v>0</v>
      </c>
      <c r="AV183">
        <v>0.5</v>
      </c>
      <c r="AW183">
        <f>CV183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422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CU183">
        <f>$B$13*DS183+$C$13*DT183+$F$13*EE183*(1-EH183)</f>
        <v>0</v>
      </c>
      <c r="CV183">
        <f>CU183*CW183</f>
        <v>0</v>
      </c>
      <c r="CW183">
        <f>($B$13*$D$11+$C$13*$D$11+$F$13*((ER183+EJ183)/MAX(ER183+EJ183+ES183, 0.1)*$I$11+ES183/MAX(ER183+EJ183+ES183, 0.1)*$J$11))/($B$13+$C$13+$F$13)</f>
        <v>0</v>
      </c>
      <c r="CX183">
        <f>($B$13*$K$11+$C$13*$K$11+$F$13*((ER183+EJ183)/MAX(ER183+EJ183+ES183, 0.1)*$P$11+ES183/MAX(ER183+EJ183+ES183, 0.1)*$Q$11))/($B$13+$C$13+$F$13)</f>
        <v>0</v>
      </c>
      <c r="CY183">
        <v>5</v>
      </c>
      <c r="CZ183">
        <v>0.5</v>
      </c>
      <c r="DA183" t="s">
        <v>423</v>
      </c>
      <c r="DB183">
        <v>2</v>
      </c>
      <c r="DC183">
        <v>1758838762</v>
      </c>
      <c r="DD183">
        <v>422.3981111111111</v>
      </c>
      <c r="DE183">
        <v>419.9992222222222</v>
      </c>
      <c r="DF183">
        <v>23.76658888888889</v>
      </c>
      <c r="DG183">
        <v>23.52207777777778</v>
      </c>
      <c r="DH183">
        <v>423.7174444444445</v>
      </c>
      <c r="DI183">
        <v>23.4467</v>
      </c>
      <c r="DJ183">
        <v>499.9575555555556</v>
      </c>
      <c r="DK183">
        <v>90.57883333333332</v>
      </c>
      <c r="DL183">
        <v>0.06939666666666666</v>
      </c>
      <c r="DM183">
        <v>30.21115555555555</v>
      </c>
      <c r="DN183">
        <v>29.99956666666666</v>
      </c>
      <c r="DO183">
        <v>999.9000000000001</v>
      </c>
      <c r="DP183">
        <v>0</v>
      </c>
      <c r="DQ183">
        <v>0</v>
      </c>
      <c r="DR183">
        <v>9990.416666666666</v>
      </c>
      <c r="DS183">
        <v>0</v>
      </c>
      <c r="DT183">
        <v>3.59225</v>
      </c>
      <c r="DU183">
        <v>2.398888888888889</v>
      </c>
      <c r="DV183">
        <v>432.6816666666667</v>
      </c>
      <c r="DW183">
        <v>430.1164444444444</v>
      </c>
      <c r="DX183">
        <v>0.2444741111111111</v>
      </c>
      <c r="DY183">
        <v>419.9992222222222</v>
      </c>
      <c r="DZ183">
        <v>23.52207777777778</v>
      </c>
      <c r="EA183">
        <v>2.152747777777778</v>
      </c>
      <c r="EB183">
        <v>2.130603333333334</v>
      </c>
      <c r="EC183">
        <v>18.61493333333333</v>
      </c>
      <c r="ED183">
        <v>18.44983333333333</v>
      </c>
      <c r="EE183">
        <v>0.00500078</v>
      </c>
      <c r="EF183">
        <v>0</v>
      </c>
      <c r="EG183">
        <v>0</v>
      </c>
      <c r="EH183">
        <v>0</v>
      </c>
      <c r="EI183">
        <v>813.7777777777778</v>
      </c>
      <c r="EJ183">
        <v>0.00500078</v>
      </c>
      <c r="EK183">
        <v>-19.08888888888889</v>
      </c>
      <c r="EL183">
        <v>-1.977777777777778</v>
      </c>
      <c r="EM183">
        <v>35.64555555555555</v>
      </c>
      <c r="EN183">
        <v>39.84011111111111</v>
      </c>
      <c r="EO183">
        <v>38.02044444444444</v>
      </c>
      <c r="EP183">
        <v>40.22888888888889</v>
      </c>
      <c r="EQ183">
        <v>38.28444444444445</v>
      </c>
      <c r="ER183">
        <v>0</v>
      </c>
      <c r="ES183">
        <v>0</v>
      </c>
      <c r="ET183">
        <v>0</v>
      </c>
      <c r="EU183">
        <v>1758838760.7</v>
      </c>
      <c r="EV183">
        <v>0</v>
      </c>
      <c r="EW183">
        <v>811.1346153846155</v>
      </c>
      <c r="EX183">
        <v>-1.18632484464054</v>
      </c>
      <c r="EY183">
        <v>-23.85982874636614</v>
      </c>
      <c r="EZ183">
        <v>-16.05</v>
      </c>
      <c r="FA183">
        <v>15</v>
      </c>
      <c r="FB183">
        <v>0</v>
      </c>
      <c r="FC183" t="s">
        <v>424</v>
      </c>
      <c r="FD183">
        <v>1746989605.5</v>
      </c>
      <c r="FE183">
        <v>1746989593.5</v>
      </c>
      <c r="FF183">
        <v>0</v>
      </c>
      <c r="FG183">
        <v>-0.274</v>
      </c>
      <c r="FH183">
        <v>-0.002</v>
      </c>
      <c r="FI183">
        <v>2.549</v>
      </c>
      <c r="FJ183">
        <v>0.129</v>
      </c>
      <c r="FK183">
        <v>420</v>
      </c>
      <c r="FL183">
        <v>17</v>
      </c>
      <c r="FM183">
        <v>0.02</v>
      </c>
      <c r="FN183">
        <v>0.04</v>
      </c>
      <c r="FO183">
        <v>2.43664825</v>
      </c>
      <c r="FP183">
        <v>-0.3155911069418447</v>
      </c>
      <c r="FQ183">
        <v>0.0407452907025769</v>
      </c>
      <c r="FR183">
        <v>1</v>
      </c>
      <c r="FS183">
        <v>810.364705882353</v>
      </c>
      <c r="FT183">
        <v>2.676852654575371</v>
      </c>
      <c r="FU183">
        <v>7.500309105510301</v>
      </c>
      <c r="FV183">
        <v>0</v>
      </c>
      <c r="FW183">
        <v>0.244762325</v>
      </c>
      <c r="FX183">
        <v>0.003411253283301619</v>
      </c>
      <c r="FY183">
        <v>0.001165836360461879</v>
      </c>
      <c r="FZ183">
        <v>1</v>
      </c>
      <c r="GA183">
        <v>2</v>
      </c>
      <c r="GB183">
        <v>3</v>
      </c>
      <c r="GC183" t="s">
        <v>435</v>
      </c>
      <c r="GD183">
        <v>3.10289</v>
      </c>
      <c r="GE183">
        <v>2.72769</v>
      </c>
      <c r="GF183">
        <v>0.088662</v>
      </c>
      <c r="GG183">
        <v>0.0881176</v>
      </c>
      <c r="GH183">
        <v>0.107135</v>
      </c>
      <c r="GI183">
        <v>0.10781</v>
      </c>
      <c r="GJ183">
        <v>23803.2</v>
      </c>
      <c r="GK183">
        <v>21610.3</v>
      </c>
      <c r="GL183">
        <v>26682.8</v>
      </c>
      <c r="GM183">
        <v>23920.2</v>
      </c>
      <c r="GN183">
        <v>38119.4</v>
      </c>
      <c r="GO183">
        <v>31530.8</v>
      </c>
      <c r="GP183">
        <v>46594.7</v>
      </c>
      <c r="GQ183">
        <v>37824.9</v>
      </c>
      <c r="GR183">
        <v>1.86865</v>
      </c>
      <c r="GS183">
        <v>1.87297</v>
      </c>
      <c r="GT183">
        <v>0.0789575</v>
      </c>
      <c r="GU183">
        <v>0</v>
      </c>
      <c r="GV183">
        <v>28.7252</v>
      </c>
      <c r="GW183">
        <v>999.9</v>
      </c>
      <c r="GX183">
        <v>51.2</v>
      </c>
      <c r="GY183">
        <v>31.1</v>
      </c>
      <c r="GZ183">
        <v>25.6467</v>
      </c>
      <c r="HA183">
        <v>61.3737</v>
      </c>
      <c r="HB183">
        <v>19.347</v>
      </c>
      <c r="HC183">
        <v>1</v>
      </c>
      <c r="HD183">
        <v>0.130671</v>
      </c>
      <c r="HE183">
        <v>-1.20689</v>
      </c>
      <c r="HF183">
        <v>20.2928</v>
      </c>
      <c r="HG183">
        <v>5.21789</v>
      </c>
      <c r="HH183">
        <v>11.98</v>
      </c>
      <c r="HI183">
        <v>4.9655</v>
      </c>
      <c r="HJ183">
        <v>3.276</v>
      </c>
      <c r="HK183">
        <v>9999</v>
      </c>
      <c r="HL183">
        <v>9999</v>
      </c>
      <c r="HM183">
        <v>9999</v>
      </c>
      <c r="HN183">
        <v>8.699999999999999</v>
      </c>
      <c r="HO183">
        <v>1.86393</v>
      </c>
      <c r="HP183">
        <v>1.86009</v>
      </c>
      <c r="HQ183">
        <v>1.85837</v>
      </c>
      <c r="HR183">
        <v>1.85974</v>
      </c>
      <c r="HS183">
        <v>1.85989</v>
      </c>
      <c r="HT183">
        <v>1.85837</v>
      </c>
      <c r="HU183">
        <v>1.85745</v>
      </c>
      <c r="HV183">
        <v>1.85241</v>
      </c>
      <c r="HW183">
        <v>0</v>
      </c>
      <c r="HX183">
        <v>0</v>
      </c>
      <c r="HY183">
        <v>0</v>
      </c>
      <c r="HZ183">
        <v>0</v>
      </c>
      <c r="IA183" t="s">
        <v>426</v>
      </c>
      <c r="IB183" t="s">
        <v>427</v>
      </c>
      <c r="IC183" t="s">
        <v>428</v>
      </c>
      <c r="ID183" t="s">
        <v>428</v>
      </c>
      <c r="IE183" t="s">
        <v>428</v>
      </c>
      <c r="IF183" t="s">
        <v>428</v>
      </c>
      <c r="IG183">
        <v>0</v>
      </c>
      <c r="IH183">
        <v>100</v>
      </c>
      <c r="II183">
        <v>100</v>
      </c>
      <c r="IJ183">
        <v>-1.32</v>
      </c>
      <c r="IK183">
        <v>0.3198</v>
      </c>
      <c r="IL183">
        <v>-1.085747647868322</v>
      </c>
      <c r="IM183">
        <v>-0.001141660950335919</v>
      </c>
      <c r="IN183">
        <v>1.556549255047457E-06</v>
      </c>
      <c r="IO183">
        <v>-3.845636065895205E-10</v>
      </c>
      <c r="IP183">
        <v>0.01562767363184709</v>
      </c>
      <c r="IQ183">
        <v>0.001629169780553792</v>
      </c>
      <c r="IR183">
        <v>0.0005448488767950686</v>
      </c>
      <c r="IS183">
        <v>-2.599574200195059E-06</v>
      </c>
      <c r="IT183">
        <v>2</v>
      </c>
      <c r="IU183">
        <v>2011</v>
      </c>
      <c r="IV183">
        <v>1</v>
      </c>
      <c r="IW183">
        <v>26</v>
      </c>
      <c r="IX183">
        <v>197486</v>
      </c>
      <c r="IY183">
        <v>197486.2</v>
      </c>
      <c r="IZ183">
        <v>1.14624</v>
      </c>
      <c r="JA183">
        <v>2.62817</v>
      </c>
      <c r="JB183">
        <v>1.49658</v>
      </c>
      <c r="JC183">
        <v>2.35107</v>
      </c>
      <c r="JD183">
        <v>1.54907</v>
      </c>
      <c r="JE183">
        <v>2.46948</v>
      </c>
      <c r="JF183">
        <v>36.2929</v>
      </c>
      <c r="JG183">
        <v>24.2013</v>
      </c>
      <c r="JH183">
        <v>18</v>
      </c>
      <c r="JI183">
        <v>482.149</v>
      </c>
      <c r="JJ183">
        <v>499.74</v>
      </c>
      <c r="JK183">
        <v>30.4804</v>
      </c>
      <c r="JL183">
        <v>28.961</v>
      </c>
      <c r="JM183">
        <v>30.0003</v>
      </c>
      <c r="JN183">
        <v>29.1294</v>
      </c>
      <c r="JO183">
        <v>29.1131</v>
      </c>
      <c r="JP183">
        <v>23.05</v>
      </c>
      <c r="JQ183">
        <v>10.9353</v>
      </c>
      <c r="JR183">
        <v>100</v>
      </c>
      <c r="JS183">
        <v>30.4878</v>
      </c>
      <c r="JT183">
        <v>420</v>
      </c>
      <c r="JU183">
        <v>23.5137</v>
      </c>
      <c r="JV183">
        <v>101.875</v>
      </c>
      <c r="JW183">
        <v>91.2377</v>
      </c>
    </row>
    <row r="184" spans="1:283">
      <c r="A184">
        <v>166</v>
      </c>
      <c r="B184">
        <v>1758838767</v>
      </c>
      <c r="C184">
        <v>1933.400000095367</v>
      </c>
      <c r="D184" t="s">
        <v>764</v>
      </c>
      <c r="E184" t="s">
        <v>765</v>
      </c>
      <c r="F184">
        <v>5</v>
      </c>
      <c r="G184" t="s">
        <v>675</v>
      </c>
      <c r="H184">
        <v>1758838764</v>
      </c>
      <c r="I184">
        <f>(J184)/1000</f>
        <v>0</v>
      </c>
      <c r="J184">
        <f>1000*DJ184*AH184*(DF184-DG184)/(100*CY184*(1000-AH184*DF184))</f>
        <v>0</v>
      </c>
      <c r="K184">
        <f>DJ184*AH184*(DE184-DD184*(1000-AH184*DG184)/(1000-AH184*DF184))/(100*CY184)</f>
        <v>0</v>
      </c>
      <c r="L184">
        <f>DD184 - IF(AH184&gt;1, K184*CY184*100.0/(AJ184), 0)</f>
        <v>0</v>
      </c>
      <c r="M184">
        <f>((S184-I184/2)*L184-K184)/(S184+I184/2)</f>
        <v>0</v>
      </c>
      <c r="N184">
        <f>M184*(DK184+DL184)/1000.0</f>
        <v>0</v>
      </c>
      <c r="O184">
        <f>(DD184 - IF(AH184&gt;1, K184*CY184*100.0/(AJ184), 0))*(DK184+DL184)/1000.0</f>
        <v>0</v>
      </c>
      <c r="P184">
        <f>2.0/((1/R184-1/Q184)+SIGN(R184)*SQRT((1/R184-1/Q184)*(1/R184-1/Q184) + 4*CZ184/((CZ184+1)*(CZ184+1))*(2*1/R184*1/Q184-1/Q184*1/Q184)))</f>
        <v>0</v>
      </c>
      <c r="Q184">
        <f>IF(LEFT(DA184,1)&lt;&gt;"0",IF(LEFT(DA184,1)="1",3.0,DB184),$D$5+$E$5*(DR184*DK184/($K$5*1000))+$F$5*(DR184*DK184/($K$5*1000))*MAX(MIN(CY184,$J$5),$I$5)*MAX(MIN(CY184,$J$5),$I$5)+$G$5*MAX(MIN(CY184,$J$5),$I$5)*(DR184*DK184/($K$5*1000))+$H$5*(DR184*DK184/($K$5*1000))*(DR184*DK184/($K$5*1000)))</f>
        <v>0</v>
      </c>
      <c r="R184">
        <f>I184*(1000-(1000*0.61365*exp(17.502*V184/(240.97+V184))/(DK184+DL184)+DF184)/2)/(1000*0.61365*exp(17.502*V184/(240.97+V184))/(DK184+DL184)-DF184)</f>
        <v>0</v>
      </c>
      <c r="S184">
        <f>1/((CZ184+1)/(P184/1.6)+1/(Q184/1.37)) + CZ184/((CZ184+1)/(P184/1.6) + CZ184/(Q184/1.37))</f>
        <v>0</v>
      </c>
      <c r="T184">
        <f>(CU184*CX184)</f>
        <v>0</v>
      </c>
      <c r="U184">
        <f>(DM184+(T184+2*0.95*5.67E-8*(((DM184+$B$9)+273)^4-(DM184+273)^4)-44100*I184)/(1.84*29.3*Q184+8*0.95*5.67E-8*(DM184+273)^3))</f>
        <v>0</v>
      </c>
      <c r="V184">
        <f>($C$9*DN184+$D$9*DO184+$E$9*U184)</f>
        <v>0</v>
      </c>
      <c r="W184">
        <f>0.61365*exp(17.502*V184/(240.97+V184))</f>
        <v>0</v>
      </c>
      <c r="X184">
        <f>(Y184/Z184*100)</f>
        <v>0</v>
      </c>
      <c r="Y184">
        <f>DF184*(DK184+DL184)/1000</f>
        <v>0</v>
      </c>
      <c r="Z184">
        <f>0.61365*exp(17.502*DM184/(240.97+DM184))</f>
        <v>0</v>
      </c>
      <c r="AA184">
        <f>(W184-DF184*(DK184+DL184)/1000)</f>
        <v>0</v>
      </c>
      <c r="AB184">
        <f>(-I184*44100)</f>
        <v>0</v>
      </c>
      <c r="AC184">
        <f>2*29.3*Q184*0.92*(DM184-V184)</f>
        <v>0</v>
      </c>
      <c r="AD184">
        <f>2*0.95*5.67E-8*(((DM184+$B$9)+273)^4-(V184+273)^4)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IF(AF184*$H$15&gt;=AJ184,1.0,(AJ184/(AJ184-AF184*$H$15)))</f>
        <v>0</v>
      </c>
      <c r="AI184">
        <f>(AH184-1)*100</f>
        <v>0</v>
      </c>
      <c r="AJ184">
        <f>MAX(0,($B$15+$C$15*DR184)/(1+$D$15*DR184)*DK184/(DM184+273)*$E$15)</f>
        <v>0</v>
      </c>
      <c r="AK184" t="s">
        <v>422</v>
      </c>
      <c r="AL184" t="s">
        <v>422</v>
      </c>
      <c r="AM184">
        <v>0</v>
      </c>
      <c r="AN184">
        <v>0</v>
      </c>
      <c r="AO184">
        <f>1-AM184/AN184</f>
        <v>0</v>
      </c>
      <c r="AP184">
        <v>0</v>
      </c>
      <c r="AQ184" t="s">
        <v>422</v>
      </c>
      <c r="AR184" t="s">
        <v>422</v>
      </c>
      <c r="AS184">
        <v>0</v>
      </c>
      <c r="AT184">
        <v>0</v>
      </c>
      <c r="AU184">
        <f>1-AS184/AT184</f>
        <v>0</v>
      </c>
      <c r="AV184">
        <v>0.5</v>
      </c>
      <c r="AW184">
        <f>CV184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422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CU184">
        <f>$B$13*DS184+$C$13*DT184+$F$13*EE184*(1-EH184)</f>
        <v>0</v>
      </c>
      <c r="CV184">
        <f>CU184*CW184</f>
        <v>0</v>
      </c>
      <c r="CW184">
        <f>($B$13*$D$11+$C$13*$D$11+$F$13*((ER184+EJ184)/MAX(ER184+EJ184+ES184, 0.1)*$I$11+ES184/MAX(ER184+EJ184+ES184, 0.1)*$J$11))/($B$13+$C$13+$F$13)</f>
        <v>0</v>
      </c>
      <c r="CX184">
        <f>($B$13*$K$11+$C$13*$K$11+$F$13*((ER184+EJ184)/MAX(ER184+EJ184+ES184, 0.1)*$P$11+ES184/MAX(ER184+EJ184+ES184, 0.1)*$Q$11))/($B$13+$C$13+$F$13)</f>
        <v>0</v>
      </c>
      <c r="CY184">
        <v>5</v>
      </c>
      <c r="CZ184">
        <v>0.5</v>
      </c>
      <c r="DA184" t="s">
        <v>423</v>
      </c>
      <c r="DB184">
        <v>2</v>
      </c>
      <c r="DC184">
        <v>1758838764</v>
      </c>
      <c r="DD184">
        <v>422.4113333333333</v>
      </c>
      <c r="DE184">
        <v>420.0083333333334</v>
      </c>
      <c r="DF184">
        <v>23.76612222222222</v>
      </c>
      <c r="DG184">
        <v>23.52154444444445</v>
      </c>
      <c r="DH184">
        <v>423.7307777777778</v>
      </c>
      <c r="DI184">
        <v>23.44625555555556</v>
      </c>
      <c r="DJ184">
        <v>499.9397777777777</v>
      </c>
      <c r="DK184">
        <v>90.57761111111111</v>
      </c>
      <c r="DL184">
        <v>0.06955767777777777</v>
      </c>
      <c r="DM184">
        <v>30.20724444444444</v>
      </c>
      <c r="DN184">
        <v>30.00695555555555</v>
      </c>
      <c r="DO184">
        <v>999.9000000000001</v>
      </c>
      <c r="DP184">
        <v>0</v>
      </c>
      <c r="DQ184">
        <v>0</v>
      </c>
      <c r="DR184">
        <v>9990.138888888889</v>
      </c>
      <c r="DS184">
        <v>0</v>
      </c>
      <c r="DT184">
        <v>3.591912222222222</v>
      </c>
      <c r="DU184">
        <v>2.403146666666667</v>
      </c>
      <c r="DV184">
        <v>432.6949999999999</v>
      </c>
      <c r="DW184">
        <v>430.1254444444444</v>
      </c>
      <c r="DX184">
        <v>0.2445475555555555</v>
      </c>
      <c r="DY184">
        <v>420.0083333333334</v>
      </c>
      <c r="DZ184">
        <v>23.52154444444445</v>
      </c>
      <c r="EA184">
        <v>2.152676666666667</v>
      </c>
      <c r="EB184">
        <v>2.130526666666666</v>
      </c>
      <c r="EC184">
        <v>18.61441111111111</v>
      </c>
      <c r="ED184">
        <v>18.44926666666667</v>
      </c>
      <c r="EE184">
        <v>0.00500078</v>
      </c>
      <c r="EF184">
        <v>0</v>
      </c>
      <c r="EG184">
        <v>0</v>
      </c>
      <c r="EH184">
        <v>0</v>
      </c>
      <c r="EI184">
        <v>813.8333333333334</v>
      </c>
      <c r="EJ184">
        <v>0.00500078</v>
      </c>
      <c r="EK184">
        <v>-19.77777777777778</v>
      </c>
      <c r="EL184">
        <v>-1.8</v>
      </c>
      <c r="EM184">
        <v>35.67333333333333</v>
      </c>
      <c r="EN184">
        <v>39.79844444444445</v>
      </c>
      <c r="EO184">
        <v>37.97188888888888</v>
      </c>
      <c r="EP184">
        <v>40.18011111111111</v>
      </c>
      <c r="EQ184">
        <v>38.25677777777778</v>
      </c>
      <c r="ER184">
        <v>0</v>
      </c>
      <c r="ES184">
        <v>0</v>
      </c>
      <c r="ET184">
        <v>0</v>
      </c>
      <c r="EU184">
        <v>1758838762.5</v>
      </c>
      <c r="EV184">
        <v>0</v>
      </c>
      <c r="EW184">
        <v>811.2800000000002</v>
      </c>
      <c r="EX184">
        <v>9.30000013479267</v>
      </c>
      <c r="EY184">
        <v>-18.29230756181221</v>
      </c>
      <c r="EZ184">
        <v>-17.444</v>
      </c>
      <c r="FA184">
        <v>15</v>
      </c>
      <c r="FB184">
        <v>0</v>
      </c>
      <c r="FC184" t="s">
        <v>424</v>
      </c>
      <c r="FD184">
        <v>1746989605.5</v>
      </c>
      <c r="FE184">
        <v>1746989593.5</v>
      </c>
      <c r="FF184">
        <v>0</v>
      </c>
      <c r="FG184">
        <v>-0.274</v>
      </c>
      <c r="FH184">
        <v>-0.002</v>
      </c>
      <c r="FI184">
        <v>2.549</v>
      </c>
      <c r="FJ184">
        <v>0.129</v>
      </c>
      <c r="FK184">
        <v>420</v>
      </c>
      <c r="FL184">
        <v>17</v>
      </c>
      <c r="FM184">
        <v>0.02</v>
      </c>
      <c r="FN184">
        <v>0.04</v>
      </c>
      <c r="FO184">
        <v>2.429486097560976</v>
      </c>
      <c r="FP184">
        <v>-0.1596562369337933</v>
      </c>
      <c r="FQ184">
        <v>0.03371078837796074</v>
      </c>
      <c r="FR184">
        <v>1</v>
      </c>
      <c r="FS184">
        <v>811.0852941176471</v>
      </c>
      <c r="FT184">
        <v>6.83728044128345</v>
      </c>
      <c r="FU184">
        <v>7.196777561272548</v>
      </c>
      <c r="FV184">
        <v>0</v>
      </c>
      <c r="FW184">
        <v>0.2448089024390244</v>
      </c>
      <c r="FX184">
        <v>0.002814376306621141</v>
      </c>
      <c r="FY184">
        <v>0.001108153502725957</v>
      </c>
      <c r="FZ184">
        <v>1</v>
      </c>
      <c r="GA184">
        <v>2</v>
      </c>
      <c r="GB184">
        <v>3</v>
      </c>
      <c r="GC184" t="s">
        <v>435</v>
      </c>
      <c r="GD184">
        <v>3.10307</v>
      </c>
      <c r="GE184">
        <v>2.72776</v>
      </c>
      <c r="GF184">
        <v>0.08866499999999999</v>
      </c>
      <c r="GG184">
        <v>0.088105</v>
      </c>
      <c r="GH184">
        <v>0.107133</v>
      </c>
      <c r="GI184">
        <v>0.10781</v>
      </c>
      <c r="GJ184">
        <v>23803.1</v>
      </c>
      <c r="GK184">
        <v>21610.5</v>
      </c>
      <c r="GL184">
        <v>26682.8</v>
      </c>
      <c r="GM184">
        <v>23920.1</v>
      </c>
      <c r="GN184">
        <v>38119.4</v>
      </c>
      <c r="GO184">
        <v>31530.7</v>
      </c>
      <c r="GP184">
        <v>46594.6</v>
      </c>
      <c r="GQ184">
        <v>37824.8</v>
      </c>
      <c r="GR184">
        <v>1.86902</v>
      </c>
      <c r="GS184">
        <v>1.87255</v>
      </c>
      <c r="GT184">
        <v>0.0786968</v>
      </c>
      <c r="GU184">
        <v>0</v>
      </c>
      <c r="GV184">
        <v>28.7264</v>
      </c>
      <c r="GW184">
        <v>999.9</v>
      </c>
      <c r="GX184">
        <v>51.2</v>
      </c>
      <c r="GY184">
        <v>31.1</v>
      </c>
      <c r="GZ184">
        <v>25.6467</v>
      </c>
      <c r="HA184">
        <v>61.0837</v>
      </c>
      <c r="HB184">
        <v>19.403</v>
      </c>
      <c r="HC184">
        <v>1</v>
      </c>
      <c r="HD184">
        <v>0.130701</v>
      </c>
      <c r="HE184">
        <v>-1.21519</v>
      </c>
      <c r="HF184">
        <v>20.2927</v>
      </c>
      <c r="HG184">
        <v>5.21789</v>
      </c>
      <c r="HH184">
        <v>11.98</v>
      </c>
      <c r="HI184">
        <v>4.96565</v>
      </c>
      <c r="HJ184">
        <v>3.27598</v>
      </c>
      <c r="HK184">
        <v>9999</v>
      </c>
      <c r="HL184">
        <v>9999</v>
      </c>
      <c r="HM184">
        <v>9999</v>
      </c>
      <c r="HN184">
        <v>8.699999999999999</v>
      </c>
      <c r="HO184">
        <v>1.86395</v>
      </c>
      <c r="HP184">
        <v>1.86008</v>
      </c>
      <c r="HQ184">
        <v>1.85837</v>
      </c>
      <c r="HR184">
        <v>1.85974</v>
      </c>
      <c r="HS184">
        <v>1.85989</v>
      </c>
      <c r="HT184">
        <v>1.85837</v>
      </c>
      <c r="HU184">
        <v>1.85745</v>
      </c>
      <c r="HV184">
        <v>1.85241</v>
      </c>
      <c r="HW184">
        <v>0</v>
      </c>
      <c r="HX184">
        <v>0</v>
      </c>
      <c r="HY184">
        <v>0</v>
      </c>
      <c r="HZ184">
        <v>0</v>
      </c>
      <c r="IA184" t="s">
        <v>426</v>
      </c>
      <c r="IB184" t="s">
        <v>427</v>
      </c>
      <c r="IC184" t="s">
        <v>428</v>
      </c>
      <c r="ID184" t="s">
        <v>428</v>
      </c>
      <c r="IE184" t="s">
        <v>428</v>
      </c>
      <c r="IF184" t="s">
        <v>428</v>
      </c>
      <c r="IG184">
        <v>0</v>
      </c>
      <c r="IH184">
        <v>100</v>
      </c>
      <c r="II184">
        <v>100</v>
      </c>
      <c r="IJ184">
        <v>-1.319</v>
      </c>
      <c r="IK184">
        <v>0.3198</v>
      </c>
      <c r="IL184">
        <v>-1.085747647868322</v>
      </c>
      <c r="IM184">
        <v>-0.001141660950335919</v>
      </c>
      <c r="IN184">
        <v>1.556549255047457E-06</v>
      </c>
      <c r="IO184">
        <v>-3.845636065895205E-10</v>
      </c>
      <c r="IP184">
        <v>0.01562767363184709</v>
      </c>
      <c r="IQ184">
        <v>0.001629169780553792</v>
      </c>
      <c r="IR184">
        <v>0.0005448488767950686</v>
      </c>
      <c r="IS184">
        <v>-2.599574200195059E-06</v>
      </c>
      <c r="IT184">
        <v>2</v>
      </c>
      <c r="IU184">
        <v>2011</v>
      </c>
      <c r="IV184">
        <v>1</v>
      </c>
      <c r="IW184">
        <v>26</v>
      </c>
      <c r="IX184">
        <v>197486</v>
      </c>
      <c r="IY184">
        <v>197486.2</v>
      </c>
      <c r="IZ184">
        <v>1.14746</v>
      </c>
      <c r="JA184">
        <v>2.63306</v>
      </c>
      <c r="JB184">
        <v>1.49658</v>
      </c>
      <c r="JC184">
        <v>2.35107</v>
      </c>
      <c r="JD184">
        <v>1.54907</v>
      </c>
      <c r="JE184">
        <v>2.47314</v>
      </c>
      <c r="JF184">
        <v>36.2929</v>
      </c>
      <c r="JG184">
        <v>24.2013</v>
      </c>
      <c r="JH184">
        <v>18</v>
      </c>
      <c r="JI184">
        <v>482.367</v>
      </c>
      <c r="JJ184">
        <v>499.467</v>
      </c>
      <c r="JK184">
        <v>30.4829</v>
      </c>
      <c r="JL184">
        <v>28.9617</v>
      </c>
      <c r="JM184">
        <v>30.0002</v>
      </c>
      <c r="JN184">
        <v>29.1294</v>
      </c>
      <c r="JO184">
        <v>29.1143</v>
      </c>
      <c r="JP184">
        <v>23.0538</v>
      </c>
      <c r="JQ184">
        <v>10.9353</v>
      </c>
      <c r="JR184">
        <v>100</v>
      </c>
      <c r="JS184">
        <v>30.4878</v>
      </c>
      <c r="JT184">
        <v>420</v>
      </c>
      <c r="JU184">
        <v>23.5137</v>
      </c>
      <c r="JV184">
        <v>101.875</v>
      </c>
      <c r="JW184">
        <v>91.23739999999999</v>
      </c>
    </row>
    <row r="185" spans="1:283">
      <c r="A185">
        <v>167</v>
      </c>
      <c r="B185">
        <v>1758838769</v>
      </c>
      <c r="C185">
        <v>1935.400000095367</v>
      </c>
      <c r="D185" t="s">
        <v>766</v>
      </c>
      <c r="E185" t="s">
        <v>767</v>
      </c>
      <c r="F185">
        <v>5</v>
      </c>
      <c r="G185" t="s">
        <v>675</v>
      </c>
      <c r="H185">
        <v>1758838766</v>
      </c>
      <c r="I185">
        <f>(J185)/1000</f>
        <v>0</v>
      </c>
      <c r="J185">
        <f>1000*DJ185*AH185*(DF185-DG185)/(100*CY185*(1000-AH185*DF185))</f>
        <v>0</v>
      </c>
      <c r="K185">
        <f>DJ185*AH185*(DE185-DD185*(1000-AH185*DG185)/(1000-AH185*DF185))/(100*CY185)</f>
        <v>0</v>
      </c>
      <c r="L185">
        <f>DD185 - IF(AH185&gt;1, K185*CY185*100.0/(AJ185), 0)</f>
        <v>0</v>
      </c>
      <c r="M185">
        <f>((S185-I185/2)*L185-K185)/(S185+I185/2)</f>
        <v>0</v>
      </c>
      <c r="N185">
        <f>M185*(DK185+DL185)/1000.0</f>
        <v>0</v>
      </c>
      <c r="O185">
        <f>(DD185 - IF(AH185&gt;1, K185*CY185*100.0/(AJ185), 0))*(DK185+DL185)/1000.0</f>
        <v>0</v>
      </c>
      <c r="P185">
        <f>2.0/((1/R185-1/Q185)+SIGN(R185)*SQRT((1/R185-1/Q185)*(1/R185-1/Q185) + 4*CZ185/((CZ185+1)*(CZ185+1))*(2*1/R185*1/Q185-1/Q185*1/Q185)))</f>
        <v>0</v>
      </c>
      <c r="Q185">
        <f>IF(LEFT(DA185,1)&lt;&gt;"0",IF(LEFT(DA185,1)="1",3.0,DB185),$D$5+$E$5*(DR185*DK185/($K$5*1000))+$F$5*(DR185*DK185/($K$5*1000))*MAX(MIN(CY185,$J$5),$I$5)*MAX(MIN(CY185,$J$5),$I$5)+$G$5*MAX(MIN(CY185,$J$5),$I$5)*(DR185*DK185/($K$5*1000))+$H$5*(DR185*DK185/($K$5*1000))*(DR185*DK185/($K$5*1000)))</f>
        <v>0</v>
      </c>
      <c r="R185">
        <f>I185*(1000-(1000*0.61365*exp(17.502*V185/(240.97+V185))/(DK185+DL185)+DF185)/2)/(1000*0.61365*exp(17.502*V185/(240.97+V185))/(DK185+DL185)-DF185)</f>
        <v>0</v>
      </c>
      <c r="S185">
        <f>1/((CZ185+1)/(P185/1.6)+1/(Q185/1.37)) + CZ185/((CZ185+1)/(P185/1.6) + CZ185/(Q185/1.37))</f>
        <v>0</v>
      </c>
      <c r="T185">
        <f>(CU185*CX185)</f>
        <v>0</v>
      </c>
      <c r="U185">
        <f>(DM185+(T185+2*0.95*5.67E-8*(((DM185+$B$9)+273)^4-(DM185+273)^4)-44100*I185)/(1.84*29.3*Q185+8*0.95*5.67E-8*(DM185+273)^3))</f>
        <v>0</v>
      </c>
      <c r="V185">
        <f>($C$9*DN185+$D$9*DO185+$E$9*U185)</f>
        <v>0</v>
      </c>
      <c r="W185">
        <f>0.61365*exp(17.502*V185/(240.97+V185))</f>
        <v>0</v>
      </c>
      <c r="X185">
        <f>(Y185/Z185*100)</f>
        <v>0</v>
      </c>
      <c r="Y185">
        <f>DF185*(DK185+DL185)/1000</f>
        <v>0</v>
      </c>
      <c r="Z185">
        <f>0.61365*exp(17.502*DM185/(240.97+DM185))</f>
        <v>0</v>
      </c>
      <c r="AA185">
        <f>(W185-DF185*(DK185+DL185)/1000)</f>
        <v>0</v>
      </c>
      <c r="AB185">
        <f>(-I185*44100)</f>
        <v>0</v>
      </c>
      <c r="AC185">
        <f>2*29.3*Q185*0.92*(DM185-V185)</f>
        <v>0</v>
      </c>
      <c r="AD185">
        <f>2*0.95*5.67E-8*(((DM185+$B$9)+273)^4-(V185+273)^4)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IF(AF185*$H$15&gt;=AJ185,1.0,(AJ185/(AJ185-AF185*$H$15)))</f>
        <v>0</v>
      </c>
      <c r="AI185">
        <f>(AH185-1)*100</f>
        <v>0</v>
      </c>
      <c r="AJ185">
        <f>MAX(0,($B$15+$C$15*DR185)/(1+$D$15*DR185)*DK185/(DM185+273)*$E$15)</f>
        <v>0</v>
      </c>
      <c r="AK185" t="s">
        <v>422</v>
      </c>
      <c r="AL185" t="s">
        <v>422</v>
      </c>
      <c r="AM185">
        <v>0</v>
      </c>
      <c r="AN185">
        <v>0</v>
      </c>
      <c r="AO185">
        <f>1-AM185/AN185</f>
        <v>0</v>
      </c>
      <c r="AP185">
        <v>0</v>
      </c>
      <c r="AQ185" t="s">
        <v>422</v>
      </c>
      <c r="AR185" t="s">
        <v>422</v>
      </c>
      <c r="AS185">
        <v>0</v>
      </c>
      <c r="AT185">
        <v>0</v>
      </c>
      <c r="AU185">
        <f>1-AS185/AT185</f>
        <v>0</v>
      </c>
      <c r="AV185">
        <v>0.5</v>
      </c>
      <c r="AW185">
        <f>CV185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422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CU185">
        <f>$B$13*DS185+$C$13*DT185+$F$13*EE185*(1-EH185)</f>
        <v>0</v>
      </c>
      <c r="CV185">
        <f>CU185*CW185</f>
        <v>0</v>
      </c>
      <c r="CW185">
        <f>($B$13*$D$11+$C$13*$D$11+$F$13*((ER185+EJ185)/MAX(ER185+EJ185+ES185, 0.1)*$I$11+ES185/MAX(ER185+EJ185+ES185, 0.1)*$J$11))/($B$13+$C$13+$F$13)</f>
        <v>0</v>
      </c>
      <c r="CX185">
        <f>($B$13*$K$11+$C$13*$K$11+$F$13*((ER185+EJ185)/MAX(ER185+EJ185+ES185, 0.1)*$P$11+ES185/MAX(ER185+EJ185+ES185, 0.1)*$Q$11))/($B$13+$C$13+$F$13)</f>
        <v>0</v>
      </c>
      <c r="CY185">
        <v>5</v>
      </c>
      <c r="CZ185">
        <v>0.5</v>
      </c>
      <c r="DA185" t="s">
        <v>423</v>
      </c>
      <c r="DB185">
        <v>2</v>
      </c>
      <c r="DC185">
        <v>1758838766</v>
      </c>
      <c r="DD185">
        <v>422.4367777777778</v>
      </c>
      <c r="DE185">
        <v>419.9883333333333</v>
      </c>
      <c r="DF185">
        <v>23.76585555555555</v>
      </c>
      <c r="DG185">
        <v>23.52083333333333</v>
      </c>
      <c r="DH185">
        <v>423.7561111111111</v>
      </c>
      <c r="DI185">
        <v>23.446</v>
      </c>
      <c r="DJ185">
        <v>499.9759999999999</v>
      </c>
      <c r="DK185">
        <v>90.57633333333334</v>
      </c>
      <c r="DL185">
        <v>0.06959048888888889</v>
      </c>
      <c r="DM185">
        <v>30.20754444444444</v>
      </c>
      <c r="DN185">
        <v>30.00865555555556</v>
      </c>
      <c r="DO185">
        <v>999.9000000000001</v>
      </c>
      <c r="DP185">
        <v>0</v>
      </c>
      <c r="DQ185">
        <v>0</v>
      </c>
      <c r="DR185">
        <v>10001.11111111111</v>
      </c>
      <c r="DS185">
        <v>0</v>
      </c>
      <c r="DT185">
        <v>3.58719</v>
      </c>
      <c r="DU185">
        <v>2.448505555555556</v>
      </c>
      <c r="DV185">
        <v>432.7207777777778</v>
      </c>
      <c r="DW185">
        <v>430.1045555555555</v>
      </c>
      <c r="DX185">
        <v>0.2449815555555556</v>
      </c>
      <c r="DY185">
        <v>419.9883333333333</v>
      </c>
      <c r="DZ185">
        <v>23.52083333333333</v>
      </c>
      <c r="EA185">
        <v>2.152621111111111</v>
      </c>
      <c r="EB185">
        <v>2.130433333333333</v>
      </c>
      <c r="EC185">
        <v>18.61401111111111</v>
      </c>
      <c r="ED185">
        <v>18.44856666666666</v>
      </c>
      <c r="EE185">
        <v>0.00500078</v>
      </c>
      <c r="EF185">
        <v>0</v>
      </c>
      <c r="EG185">
        <v>0</v>
      </c>
      <c r="EH185">
        <v>0</v>
      </c>
      <c r="EI185">
        <v>814.1999999999999</v>
      </c>
      <c r="EJ185">
        <v>0.00500078</v>
      </c>
      <c r="EK185">
        <v>-18.45555555555556</v>
      </c>
      <c r="EL185">
        <v>-1.4</v>
      </c>
      <c r="EM185">
        <v>35.66644444444445</v>
      </c>
      <c r="EN185">
        <v>39.75677777777778</v>
      </c>
      <c r="EO185">
        <v>37.94422222222222</v>
      </c>
      <c r="EP185">
        <v>40.13844444444445</v>
      </c>
      <c r="EQ185">
        <v>38.24966666666666</v>
      </c>
      <c r="ER185">
        <v>0</v>
      </c>
      <c r="ES185">
        <v>0</v>
      </c>
      <c r="ET185">
        <v>0</v>
      </c>
      <c r="EU185">
        <v>1758838764.3</v>
      </c>
      <c r="EV185">
        <v>0</v>
      </c>
      <c r="EW185">
        <v>811.4076923076923</v>
      </c>
      <c r="EX185">
        <v>22.71453016224447</v>
      </c>
      <c r="EY185">
        <v>-23.11794882747945</v>
      </c>
      <c r="EZ185">
        <v>-17.17692307692307</v>
      </c>
      <c r="FA185">
        <v>15</v>
      </c>
      <c r="FB185">
        <v>0</v>
      </c>
      <c r="FC185" t="s">
        <v>424</v>
      </c>
      <c r="FD185">
        <v>1746989605.5</v>
      </c>
      <c r="FE185">
        <v>1746989593.5</v>
      </c>
      <c r="FF185">
        <v>0</v>
      </c>
      <c r="FG185">
        <v>-0.274</v>
      </c>
      <c r="FH185">
        <v>-0.002</v>
      </c>
      <c r="FI185">
        <v>2.549</v>
      </c>
      <c r="FJ185">
        <v>0.129</v>
      </c>
      <c r="FK185">
        <v>420</v>
      </c>
      <c r="FL185">
        <v>17</v>
      </c>
      <c r="FM185">
        <v>0.02</v>
      </c>
      <c r="FN185">
        <v>0.04</v>
      </c>
      <c r="FO185">
        <v>2.43102575</v>
      </c>
      <c r="FP185">
        <v>0.02551981238274085</v>
      </c>
      <c r="FQ185">
        <v>0.03807592388160134</v>
      </c>
      <c r="FR185">
        <v>1</v>
      </c>
      <c r="FS185">
        <v>811.3294117647059</v>
      </c>
      <c r="FT185">
        <v>10.99159666881005</v>
      </c>
      <c r="FU185">
        <v>6.662517163062089</v>
      </c>
      <c r="FV185">
        <v>0</v>
      </c>
      <c r="FW185">
        <v>0.244996125</v>
      </c>
      <c r="FX185">
        <v>0.0008102701688551844</v>
      </c>
      <c r="FY185">
        <v>0.001019272735520282</v>
      </c>
      <c r="FZ185">
        <v>1</v>
      </c>
      <c r="GA185">
        <v>2</v>
      </c>
      <c r="GB185">
        <v>3</v>
      </c>
      <c r="GC185" t="s">
        <v>435</v>
      </c>
      <c r="GD185">
        <v>3.1032</v>
      </c>
      <c r="GE185">
        <v>2.72764</v>
      </c>
      <c r="GF185">
        <v>0.08866350000000001</v>
      </c>
      <c r="GG185">
        <v>0.08810709999999999</v>
      </c>
      <c r="GH185">
        <v>0.107132</v>
      </c>
      <c r="GI185">
        <v>0.107806</v>
      </c>
      <c r="GJ185">
        <v>23803</v>
      </c>
      <c r="GK185">
        <v>21610.6</v>
      </c>
      <c r="GL185">
        <v>26682.6</v>
      </c>
      <c r="GM185">
        <v>23920.2</v>
      </c>
      <c r="GN185">
        <v>38119.3</v>
      </c>
      <c r="GO185">
        <v>31530.8</v>
      </c>
      <c r="GP185">
        <v>46594.4</v>
      </c>
      <c r="GQ185">
        <v>37824.8</v>
      </c>
      <c r="GR185">
        <v>1.86943</v>
      </c>
      <c r="GS185">
        <v>1.8724</v>
      </c>
      <c r="GT185">
        <v>0.0784956</v>
      </c>
      <c r="GU185">
        <v>0</v>
      </c>
      <c r="GV185">
        <v>28.7272</v>
      </c>
      <c r="GW185">
        <v>999.9</v>
      </c>
      <c r="GX185">
        <v>51.1</v>
      </c>
      <c r="GY185">
        <v>31.1</v>
      </c>
      <c r="GZ185">
        <v>25.5959</v>
      </c>
      <c r="HA185">
        <v>60.9737</v>
      </c>
      <c r="HB185">
        <v>19.2147</v>
      </c>
      <c r="HC185">
        <v>1</v>
      </c>
      <c r="HD185">
        <v>0.130666</v>
      </c>
      <c r="HE185">
        <v>-1.20517</v>
      </c>
      <c r="HF185">
        <v>20.2929</v>
      </c>
      <c r="HG185">
        <v>5.21774</v>
      </c>
      <c r="HH185">
        <v>11.98</v>
      </c>
      <c r="HI185">
        <v>4.96555</v>
      </c>
      <c r="HJ185">
        <v>3.27598</v>
      </c>
      <c r="HK185">
        <v>9999</v>
      </c>
      <c r="HL185">
        <v>9999</v>
      </c>
      <c r="HM185">
        <v>9999</v>
      </c>
      <c r="HN185">
        <v>8.699999999999999</v>
      </c>
      <c r="HO185">
        <v>1.86395</v>
      </c>
      <c r="HP185">
        <v>1.86007</v>
      </c>
      <c r="HQ185">
        <v>1.85837</v>
      </c>
      <c r="HR185">
        <v>1.85974</v>
      </c>
      <c r="HS185">
        <v>1.85989</v>
      </c>
      <c r="HT185">
        <v>1.85837</v>
      </c>
      <c r="HU185">
        <v>1.85745</v>
      </c>
      <c r="HV185">
        <v>1.85242</v>
      </c>
      <c r="HW185">
        <v>0</v>
      </c>
      <c r="HX185">
        <v>0</v>
      </c>
      <c r="HY185">
        <v>0</v>
      </c>
      <c r="HZ185">
        <v>0</v>
      </c>
      <c r="IA185" t="s">
        <v>426</v>
      </c>
      <c r="IB185" t="s">
        <v>427</v>
      </c>
      <c r="IC185" t="s">
        <v>428</v>
      </c>
      <c r="ID185" t="s">
        <v>428</v>
      </c>
      <c r="IE185" t="s">
        <v>428</v>
      </c>
      <c r="IF185" t="s">
        <v>428</v>
      </c>
      <c r="IG185">
        <v>0</v>
      </c>
      <c r="IH185">
        <v>100</v>
      </c>
      <c r="II185">
        <v>100</v>
      </c>
      <c r="IJ185">
        <v>-1.319</v>
      </c>
      <c r="IK185">
        <v>0.3199</v>
      </c>
      <c r="IL185">
        <v>-1.085747647868322</v>
      </c>
      <c r="IM185">
        <v>-0.001141660950335919</v>
      </c>
      <c r="IN185">
        <v>1.556549255047457E-06</v>
      </c>
      <c r="IO185">
        <v>-3.845636065895205E-10</v>
      </c>
      <c r="IP185">
        <v>0.01562767363184709</v>
      </c>
      <c r="IQ185">
        <v>0.001629169780553792</v>
      </c>
      <c r="IR185">
        <v>0.0005448488767950686</v>
      </c>
      <c r="IS185">
        <v>-2.599574200195059E-06</v>
      </c>
      <c r="IT185">
        <v>2</v>
      </c>
      <c r="IU185">
        <v>2011</v>
      </c>
      <c r="IV185">
        <v>1</v>
      </c>
      <c r="IW185">
        <v>26</v>
      </c>
      <c r="IX185">
        <v>197486.1</v>
      </c>
      <c r="IY185">
        <v>197486.3</v>
      </c>
      <c r="IZ185">
        <v>1.14746</v>
      </c>
      <c r="JA185">
        <v>2.64404</v>
      </c>
      <c r="JB185">
        <v>1.49658</v>
      </c>
      <c r="JC185">
        <v>2.35107</v>
      </c>
      <c r="JD185">
        <v>1.54907</v>
      </c>
      <c r="JE185">
        <v>2.42432</v>
      </c>
      <c r="JF185">
        <v>36.2929</v>
      </c>
      <c r="JG185">
        <v>24.1926</v>
      </c>
      <c r="JH185">
        <v>18</v>
      </c>
      <c r="JI185">
        <v>482.604</v>
      </c>
      <c r="JJ185">
        <v>499.369</v>
      </c>
      <c r="JK185">
        <v>30.4854</v>
      </c>
      <c r="JL185">
        <v>28.9617</v>
      </c>
      <c r="JM185">
        <v>30.0001</v>
      </c>
      <c r="JN185">
        <v>29.1299</v>
      </c>
      <c r="JO185">
        <v>29.1145</v>
      </c>
      <c r="JP185">
        <v>23.0531</v>
      </c>
      <c r="JQ185">
        <v>10.9353</v>
      </c>
      <c r="JR185">
        <v>100</v>
      </c>
      <c r="JS185">
        <v>30.4837</v>
      </c>
      <c r="JT185">
        <v>420</v>
      </c>
      <c r="JU185">
        <v>23.5137</v>
      </c>
      <c r="JV185">
        <v>101.874</v>
      </c>
      <c r="JW185">
        <v>91.2375</v>
      </c>
    </row>
    <row r="186" spans="1:283">
      <c r="A186">
        <v>168</v>
      </c>
      <c r="B186">
        <v>1758838771</v>
      </c>
      <c r="C186">
        <v>1937.400000095367</v>
      </c>
      <c r="D186" t="s">
        <v>768</v>
      </c>
      <c r="E186" t="s">
        <v>769</v>
      </c>
      <c r="F186">
        <v>5</v>
      </c>
      <c r="G186" t="s">
        <v>675</v>
      </c>
      <c r="H186">
        <v>1758838768</v>
      </c>
      <c r="I186">
        <f>(J186)/1000</f>
        <v>0</v>
      </c>
      <c r="J186">
        <f>1000*DJ186*AH186*(DF186-DG186)/(100*CY186*(1000-AH186*DF186))</f>
        <v>0</v>
      </c>
      <c r="K186">
        <f>DJ186*AH186*(DE186-DD186*(1000-AH186*DG186)/(1000-AH186*DF186))/(100*CY186)</f>
        <v>0</v>
      </c>
      <c r="L186">
        <f>DD186 - IF(AH186&gt;1, K186*CY186*100.0/(AJ186), 0)</f>
        <v>0</v>
      </c>
      <c r="M186">
        <f>((S186-I186/2)*L186-K186)/(S186+I186/2)</f>
        <v>0</v>
      </c>
      <c r="N186">
        <f>M186*(DK186+DL186)/1000.0</f>
        <v>0</v>
      </c>
      <c r="O186">
        <f>(DD186 - IF(AH186&gt;1, K186*CY186*100.0/(AJ186), 0))*(DK186+DL186)/1000.0</f>
        <v>0</v>
      </c>
      <c r="P186">
        <f>2.0/((1/R186-1/Q186)+SIGN(R186)*SQRT((1/R186-1/Q186)*(1/R186-1/Q186) + 4*CZ186/((CZ186+1)*(CZ186+1))*(2*1/R186*1/Q186-1/Q186*1/Q186)))</f>
        <v>0</v>
      </c>
      <c r="Q186">
        <f>IF(LEFT(DA186,1)&lt;&gt;"0",IF(LEFT(DA186,1)="1",3.0,DB186),$D$5+$E$5*(DR186*DK186/($K$5*1000))+$F$5*(DR186*DK186/($K$5*1000))*MAX(MIN(CY186,$J$5),$I$5)*MAX(MIN(CY186,$J$5),$I$5)+$G$5*MAX(MIN(CY186,$J$5),$I$5)*(DR186*DK186/($K$5*1000))+$H$5*(DR186*DK186/($K$5*1000))*(DR186*DK186/($K$5*1000)))</f>
        <v>0</v>
      </c>
      <c r="R186">
        <f>I186*(1000-(1000*0.61365*exp(17.502*V186/(240.97+V186))/(DK186+DL186)+DF186)/2)/(1000*0.61365*exp(17.502*V186/(240.97+V186))/(DK186+DL186)-DF186)</f>
        <v>0</v>
      </c>
      <c r="S186">
        <f>1/((CZ186+1)/(P186/1.6)+1/(Q186/1.37)) + CZ186/((CZ186+1)/(P186/1.6) + CZ186/(Q186/1.37))</f>
        <v>0</v>
      </c>
      <c r="T186">
        <f>(CU186*CX186)</f>
        <v>0</v>
      </c>
      <c r="U186">
        <f>(DM186+(T186+2*0.95*5.67E-8*(((DM186+$B$9)+273)^4-(DM186+273)^4)-44100*I186)/(1.84*29.3*Q186+8*0.95*5.67E-8*(DM186+273)^3))</f>
        <v>0</v>
      </c>
      <c r="V186">
        <f>($C$9*DN186+$D$9*DO186+$E$9*U186)</f>
        <v>0</v>
      </c>
      <c r="W186">
        <f>0.61365*exp(17.502*V186/(240.97+V186))</f>
        <v>0</v>
      </c>
      <c r="X186">
        <f>(Y186/Z186*100)</f>
        <v>0</v>
      </c>
      <c r="Y186">
        <f>DF186*(DK186+DL186)/1000</f>
        <v>0</v>
      </c>
      <c r="Z186">
        <f>0.61365*exp(17.502*DM186/(240.97+DM186))</f>
        <v>0</v>
      </c>
      <c r="AA186">
        <f>(W186-DF186*(DK186+DL186)/1000)</f>
        <v>0</v>
      </c>
      <c r="AB186">
        <f>(-I186*44100)</f>
        <v>0</v>
      </c>
      <c r="AC186">
        <f>2*29.3*Q186*0.92*(DM186-V186)</f>
        <v>0</v>
      </c>
      <c r="AD186">
        <f>2*0.95*5.67E-8*(((DM186+$B$9)+273)^4-(V186+273)^4)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IF(AF186*$H$15&gt;=AJ186,1.0,(AJ186/(AJ186-AF186*$H$15)))</f>
        <v>0</v>
      </c>
      <c r="AI186">
        <f>(AH186-1)*100</f>
        <v>0</v>
      </c>
      <c r="AJ186">
        <f>MAX(0,($B$15+$C$15*DR186)/(1+$D$15*DR186)*DK186/(DM186+273)*$E$15)</f>
        <v>0</v>
      </c>
      <c r="AK186" t="s">
        <v>422</v>
      </c>
      <c r="AL186" t="s">
        <v>422</v>
      </c>
      <c r="AM186">
        <v>0</v>
      </c>
      <c r="AN186">
        <v>0</v>
      </c>
      <c r="AO186">
        <f>1-AM186/AN186</f>
        <v>0</v>
      </c>
      <c r="AP186">
        <v>0</v>
      </c>
      <c r="AQ186" t="s">
        <v>422</v>
      </c>
      <c r="AR186" t="s">
        <v>422</v>
      </c>
      <c r="AS186">
        <v>0</v>
      </c>
      <c r="AT186">
        <v>0</v>
      </c>
      <c r="AU186">
        <f>1-AS186/AT186</f>
        <v>0</v>
      </c>
      <c r="AV186">
        <v>0.5</v>
      </c>
      <c r="AW186">
        <f>CV186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422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CU186">
        <f>$B$13*DS186+$C$13*DT186+$F$13*EE186*(1-EH186)</f>
        <v>0</v>
      </c>
      <c r="CV186">
        <f>CU186*CW186</f>
        <v>0</v>
      </c>
      <c r="CW186">
        <f>($B$13*$D$11+$C$13*$D$11+$F$13*((ER186+EJ186)/MAX(ER186+EJ186+ES186, 0.1)*$I$11+ES186/MAX(ER186+EJ186+ES186, 0.1)*$J$11))/($B$13+$C$13+$F$13)</f>
        <v>0</v>
      </c>
      <c r="CX186">
        <f>($B$13*$K$11+$C$13*$K$11+$F$13*((ER186+EJ186)/MAX(ER186+EJ186+ES186, 0.1)*$P$11+ES186/MAX(ER186+EJ186+ES186, 0.1)*$Q$11))/($B$13+$C$13+$F$13)</f>
        <v>0</v>
      </c>
      <c r="CY186">
        <v>5</v>
      </c>
      <c r="CZ186">
        <v>0.5</v>
      </c>
      <c r="DA186" t="s">
        <v>423</v>
      </c>
      <c r="DB186">
        <v>2</v>
      </c>
      <c r="DC186">
        <v>1758838768</v>
      </c>
      <c r="DD186">
        <v>422.4535555555556</v>
      </c>
      <c r="DE186">
        <v>419.9778888888889</v>
      </c>
      <c r="DF186">
        <v>23.76536666666667</v>
      </c>
      <c r="DG186">
        <v>23.52016666666667</v>
      </c>
      <c r="DH186">
        <v>423.773</v>
      </c>
      <c r="DI186">
        <v>23.44553333333333</v>
      </c>
      <c r="DJ186">
        <v>500.0382222222222</v>
      </c>
      <c r="DK186">
        <v>90.57555555555557</v>
      </c>
      <c r="DL186">
        <v>0.06945411111111112</v>
      </c>
      <c r="DM186">
        <v>30.20973333333334</v>
      </c>
      <c r="DN186">
        <v>30.00772222222222</v>
      </c>
      <c r="DO186">
        <v>999.9000000000001</v>
      </c>
      <c r="DP186">
        <v>0</v>
      </c>
      <c r="DQ186">
        <v>0</v>
      </c>
      <c r="DR186">
        <v>10016.37777777778</v>
      </c>
      <c r="DS186">
        <v>0</v>
      </c>
      <c r="DT186">
        <v>3.587527777777777</v>
      </c>
      <c r="DU186">
        <v>2.475814444444444</v>
      </c>
      <c r="DV186">
        <v>432.7377777777778</v>
      </c>
      <c r="DW186">
        <v>430.0936666666666</v>
      </c>
      <c r="DX186">
        <v>0.2451801111111111</v>
      </c>
      <c r="DY186">
        <v>419.9778888888889</v>
      </c>
      <c r="DZ186">
        <v>23.52016666666667</v>
      </c>
      <c r="EA186">
        <v>2.15256</v>
      </c>
      <c r="EB186">
        <v>2.130354444444444</v>
      </c>
      <c r="EC186">
        <v>18.61356666666667</v>
      </c>
      <c r="ED186">
        <v>18.44797777777778</v>
      </c>
      <c r="EE186">
        <v>0.00500078</v>
      </c>
      <c r="EF186">
        <v>0</v>
      </c>
      <c r="EG186">
        <v>0</v>
      </c>
      <c r="EH186">
        <v>0</v>
      </c>
      <c r="EI186">
        <v>812.0666666666667</v>
      </c>
      <c r="EJ186">
        <v>0.00500078</v>
      </c>
      <c r="EK186">
        <v>-18.33333333333334</v>
      </c>
      <c r="EL186">
        <v>-0.9444444444444442</v>
      </c>
      <c r="EM186">
        <v>35.63866666666667</v>
      </c>
      <c r="EN186">
        <v>39.71511111111111</v>
      </c>
      <c r="EO186">
        <v>37.95122222222223</v>
      </c>
      <c r="EP186">
        <v>40.08977777777778</v>
      </c>
      <c r="EQ186">
        <v>38.222</v>
      </c>
      <c r="ER186">
        <v>0</v>
      </c>
      <c r="ES186">
        <v>0</v>
      </c>
      <c r="ET186">
        <v>0</v>
      </c>
      <c r="EU186">
        <v>1758838766.7</v>
      </c>
      <c r="EV186">
        <v>0</v>
      </c>
      <c r="EW186">
        <v>810.9230769230769</v>
      </c>
      <c r="EX186">
        <v>4.847863636338523</v>
      </c>
      <c r="EY186">
        <v>21.03247852745764</v>
      </c>
      <c r="EZ186">
        <v>-17.81538461538461</v>
      </c>
      <c r="FA186">
        <v>15</v>
      </c>
      <c r="FB186">
        <v>0</v>
      </c>
      <c r="FC186" t="s">
        <v>424</v>
      </c>
      <c r="FD186">
        <v>1746989605.5</v>
      </c>
      <c r="FE186">
        <v>1746989593.5</v>
      </c>
      <c r="FF186">
        <v>0</v>
      </c>
      <c r="FG186">
        <v>-0.274</v>
      </c>
      <c r="FH186">
        <v>-0.002</v>
      </c>
      <c r="FI186">
        <v>2.549</v>
      </c>
      <c r="FJ186">
        <v>0.129</v>
      </c>
      <c r="FK186">
        <v>420</v>
      </c>
      <c r="FL186">
        <v>17</v>
      </c>
      <c r="FM186">
        <v>0.02</v>
      </c>
      <c r="FN186">
        <v>0.04</v>
      </c>
      <c r="FO186">
        <v>2.435208780487805</v>
      </c>
      <c r="FP186">
        <v>0.1616193031358904</v>
      </c>
      <c r="FQ186">
        <v>0.0416694406475374</v>
      </c>
      <c r="FR186">
        <v>1</v>
      </c>
      <c r="FS186">
        <v>811.2294117647059</v>
      </c>
      <c r="FT186">
        <v>-4.042780687429557</v>
      </c>
      <c r="FU186">
        <v>6.905519080534522</v>
      </c>
      <c r="FV186">
        <v>0</v>
      </c>
      <c r="FW186">
        <v>0.2451753902439024</v>
      </c>
      <c r="FX186">
        <v>-0.001160864111498116</v>
      </c>
      <c r="FY186">
        <v>0.000921636028842685</v>
      </c>
      <c r="FZ186">
        <v>1</v>
      </c>
      <c r="GA186">
        <v>2</v>
      </c>
      <c r="GB186">
        <v>3</v>
      </c>
      <c r="GC186" t="s">
        <v>435</v>
      </c>
      <c r="GD186">
        <v>3.10326</v>
      </c>
      <c r="GE186">
        <v>2.72743</v>
      </c>
      <c r="GF186">
        <v>0.08866110000000001</v>
      </c>
      <c r="GG186">
        <v>0.08811380000000001</v>
      </c>
      <c r="GH186">
        <v>0.107126</v>
      </c>
      <c r="GI186">
        <v>0.107802</v>
      </c>
      <c r="GJ186">
        <v>23802.9</v>
      </c>
      <c r="GK186">
        <v>21610.5</v>
      </c>
      <c r="GL186">
        <v>26682.5</v>
      </c>
      <c r="GM186">
        <v>23920.3</v>
      </c>
      <c r="GN186">
        <v>38119.4</v>
      </c>
      <c r="GO186">
        <v>31531</v>
      </c>
      <c r="GP186">
        <v>46594.3</v>
      </c>
      <c r="GQ186">
        <v>37824.8</v>
      </c>
      <c r="GR186">
        <v>1.86933</v>
      </c>
      <c r="GS186">
        <v>1.87232</v>
      </c>
      <c r="GT186">
        <v>0.0784919</v>
      </c>
      <c r="GU186">
        <v>0</v>
      </c>
      <c r="GV186">
        <v>28.7276</v>
      </c>
      <c r="GW186">
        <v>999.9</v>
      </c>
      <c r="GX186">
        <v>51.2</v>
      </c>
      <c r="GY186">
        <v>31.1</v>
      </c>
      <c r="GZ186">
        <v>25.6474</v>
      </c>
      <c r="HA186">
        <v>61.1937</v>
      </c>
      <c r="HB186">
        <v>19.0986</v>
      </c>
      <c r="HC186">
        <v>1</v>
      </c>
      <c r="HD186">
        <v>0.130732</v>
      </c>
      <c r="HE186">
        <v>-1.19461</v>
      </c>
      <c r="HF186">
        <v>20.293</v>
      </c>
      <c r="HG186">
        <v>5.21774</v>
      </c>
      <c r="HH186">
        <v>11.98</v>
      </c>
      <c r="HI186">
        <v>4.9655</v>
      </c>
      <c r="HJ186">
        <v>3.27598</v>
      </c>
      <c r="HK186">
        <v>9999</v>
      </c>
      <c r="HL186">
        <v>9999</v>
      </c>
      <c r="HM186">
        <v>9999</v>
      </c>
      <c r="HN186">
        <v>8.699999999999999</v>
      </c>
      <c r="HO186">
        <v>1.86394</v>
      </c>
      <c r="HP186">
        <v>1.86008</v>
      </c>
      <c r="HQ186">
        <v>1.85837</v>
      </c>
      <c r="HR186">
        <v>1.85974</v>
      </c>
      <c r="HS186">
        <v>1.85989</v>
      </c>
      <c r="HT186">
        <v>1.85837</v>
      </c>
      <c r="HU186">
        <v>1.85745</v>
      </c>
      <c r="HV186">
        <v>1.85242</v>
      </c>
      <c r="HW186">
        <v>0</v>
      </c>
      <c r="HX186">
        <v>0</v>
      </c>
      <c r="HY186">
        <v>0</v>
      </c>
      <c r="HZ186">
        <v>0</v>
      </c>
      <c r="IA186" t="s">
        <v>426</v>
      </c>
      <c r="IB186" t="s">
        <v>427</v>
      </c>
      <c r="IC186" t="s">
        <v>428</v>
      </c>
      <c r="ID186" t="s">
        <v>428</v>
      </c>
      <c r="IE186" t="s">
        <v>428</v>
      </c>
      <c r="IF186" t="s">
        <v>428</v>
      </c>
      <c r="IG186">
        <v>0</v>
      </c>
      <c r="IH186">
        <v>100</v>
      </c>
      <c r="II186">
        <v>100</v>
      </c>
      <c r="IJ186">
        <v>-1.32</v>
      </c>
      <c r="IK186">
        <v>0.3198</v>
      </c>
      <c r="IL186">
        <v>-1.085747647868322</v>
      </c>
      <c r="IM186">
        <v>-0.001141660950335919</v>
      </c>
      <c r="IN186">
        <v>1.556549255047457E-06</v>
      </c>
      <c r="IO186">
        <v>-3.845636065895205E-10</v>
      </c>
      <c r="IP186">
        <v>0.01562767363184709</v>
      </c>
      <c r="IQ186">
        <v>0.001629169780553792</v>
      </c>
      <c r="IR186">
        <v>0.0005448488767950686</v>
      </c>
      <c r="IS186">
        <v>-2.599574200195059E-06</v>
      </c>
      <c r="IT186">
        <v>2</v>
      </c>
      <c r="IU186">
        <v>2011</v>
      </c>
      <c r="IV186">
        <v>1</v>
      </c>
      <c r="IW186">
        <v>26</v>
      </c>
      <c r="IX186">
        <v>197486.1</v>
      </c>
      <c r="IY186">
        <v>197486.3</v>
      </c>
      <c r="IZ186">
        <v>1.14624</v>
      </c>
      <c r="JA186">
        <v>2.64038</v>
      </c>
      <c r="JB186">
        <v>1.49658</v>
      </c>
      <c r="JC186">
        <v>2.35107</v>
      </c>
      <c r="JD186">
        <v>1.54907</v>
      </c>
      <c r="JE186">
        <v>2.35352</v>
      </c>
      <c r="JF186">
        <v>36.2929</v>
      </c>
      <c r="JG186">
        <v>24.1926</v>
      </c>
      <c r="JH186">
        <v>18</v>
      </c>
      <c r="JI186">
        <v>482.555</v>
      </c>
      <c r="JJ186">
        <v>499.319</v>
      </c>
      <c r="JK186">
        <v>30.4856</v>
      </c>
      <c r="JL186">
        <v>28.9623</v>
      </c>
      <c r="JM186">
        <v>30.0002</v>
      </c>
      <c r="JN186">
        <v>29.1312</v>
      </c>
      <c r="JO186">
        <v>29.1145</v>
      </c>
      <c r="JP186">
        <v>23.0525</v>
      </c>
      <c r="JQ186">
        <v>10.9353</v>
      </c>
      <c r="JR186">
        <v>100</v>
      </c>
      <c r="JS186">
        <v>30.4837</v>
      </c>
      <c r="JT186">
        <v>420</v>
      </c>
      <c r="JU186">
        <v>23.5137</v>
      </c>
      <c r="JV186">
        <v>101.874</v>
      </c>
      <c r="JW186">
        <v>91.2377</v>
      </c>
    </row>
    <row r="187" spans="1:283">
      <c r="A187">
        <v>169</v>
      </c>
      <c r="B187">
        <v>1758838773</v>
      </c>
      <c r="C187">
        <v>1939.400000095367</v>
      </c>
      <c r="D187" t="s">
        <v>770</v>
      </c>
      <c r="E187" t="s">
        <v>771</v>
      </c>
      <c r="F187">
        <v>5</v>
      </c>
      <c r="G187" t="s">
        <v>675</v>
      </c>
      <c r="H187">
        <v>1758838770</v>
      </c>
      <c r="I187">
        <f>(J187)/1000</f>
        <v>0</v>
      </c>
      <c r="J187">
        <f>1000*DJ187*AH187*(DF187-DG187)/(100*CY187*(1000-AH187*DF187))</f>
        <v>0</v>
      </c>
      <c r="K187">
        <f>DJ187*AH187*(DE187-DD187*(1000-AH187*DG187)/(1000-AH187*DF187))/(100*CY187)</f>
        <v>0</v>
      </c>
      <c r="L187">
        <f>DD187 - IF(AH187&gt;1, K187*CY187*100.0/(AJ187), 0)</f>
        <v>0</v>
      </c>
      <c r="M187">
        <f>((S187-I187/2)*L187-K187)/(S187+I187/2)</f>
        <v>0</v>
      </c>
      <c r="N187">
        <f>M187*(DK187+DL187)/1000.0</f>
        <v>0</v>
      </c>
      <c r="O187">
        <f>(DD187 - IF(AH187&gt;1, K187*CY187*100.0/(AJ187), 0))*(DK187+DL187)/1000.0</f>
        <v>0</v>
      </c>
      <c r="P187">
        <f>2.0/((1/R187-1/Q187)+SIGN(R187)*SQRT((1/R187-1/Q187)*(1/R187-1/Q187) + 4*CZ187/((CZ187+1)*(CZ187+1))*(2*1/R187*1/Q187-1/Q187*1/Q187)))</f>
        <v>0</v>
      </c>
      <c r="Q187">
        <f>IF(LEFT(DA187,1)&lt;&gt;"0",IF(LEFT(DA187,1)="1",3.0,DB187),$D$5+$E$5*(DR187*DK187/($K$5*1000))+$F$5*(DR187*DK187/($K$5*1000))*MAX(MIN(CY187,$J$5),$I$5)*MAX(MIN(CY187,$J$5),$I$5)+$G$5*MAX(MIN(CY187,$J$5),$I$5)*(DR187*DK187/($K$5*1000))+$H$5*(DR187*DK187/($K$5*1000))*(DR187*DK187/($K$5*1000)))</f>
        <v>0</v>
      </c>
      <c r="R187">
        <f>I187*(1000-(1000*0.61365*exp(17.502*V187/(240.97+V187))/(DK187+DL187)+DF187)/2)/(1000*0.61365*exp(17.502*V187/(240.97+V187))/(DK187+DL187)-DF187)</f>
        <v>0</v>
      </c>
      <c r="S187">
        <f>1/((CZ187+1)/(P187/1.6)+1/(Q187/1.37)) + CZ187/((CZ187+1)/(P187/1.6) + CZ187/(Q187/1.37))</f>
        <v>0</v>
      </c>
      <c r="T187">
        <f>(CU187*CX187)</f>
        <v>0</v>
      </c>
      <c r="U187">
        <f>(DM187+(T187+2*0.95*5.67E-8*(((DM187+$B$9)+273)^4-(DM187+273)^4)-44100*I187)/(1.84*29.3*Q187+8*0.95*5.67E-8*(DM187+273)^3))</f>
        <v>0</v>
      </c>
      <c r="V187">
        <f>($C$9*DN187+$D$9*DO187+$E$9*U187)</f>
        <v>0</v>
      </c>
      <c r="W187">
        <f>0.61365*exp(17.502*V187/(240.97+V187))</f>
        <v>0</v>
      </c>
      <c r="X187">
        <f>(Y187/Z187*100)</f>
        <v>0</v>
      </c>
      <c r="Y187">
        <f>DF187*(DK187+DL187)/1000</f>
        <v>0</v>
      </c>
      <c r="Z187">
        <f>0.61365*exp(17.502*DM187/(240.97+DM187))</f>
        <v>0</v>
      </c>
      <c r="AA187">
        <f>(W187-DF187*(DK187+DL187)/1000)</f>
        <v>0</v>
      </c>
      <c r="AB187">
        <f>(-I187*44100)</f>
        <v>0</v>
      </c>
      <c r="AC187">
        <f>2*29.3*Q187*0.92*(DM187-V187)</f>
        <v>0</v>
      </c>
      <c r="AD187">
        <f>2*0.95*5.67E-8*(((DM187+$B$9)+273)^4-(V187+273)^4)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IF(AF187*$H$15&gt;=AJ187,1.0,(AJ187/(AJ187-AF187*$H$15)))</f>
        <v>0</v>
      </c>
      <c r="AI187">
        <f>(AH187-1)*100</f>
        <v>0</v>
      </c>
      <c r="AJ187">
        <f>MAX(0,($B$15+$C$15*DR187)/(1+$D$15*DR187)*DK187/(DM187+273)*$E$15)</f>
        <v>0</v>
      </c>
      <c r="AK187" t="s">
        <v>422</v>
      </c>
      <c r="AL187" t="s">
        <v>422</v>
      </c>
      <c r="AM187">
        <v>0</v>
      </c>
      <c r="AN187">
        <v>0</v>
      </c>
      <c r="AO187">
        <f>1-AM187/AN187</f>
        <v>0</v>
      </c>
      <c r="AP187">
        <v>0</v>
      </c>
      <c r="AQ187" t="s">
        <v>422</v>
      </c>
      <c r="AR187" t="s">
        <v>422</v>
      </c>
      <c r="AS187">
        <v>0</v>
      </c>
      <c r="AT187">
        <v>0</v>
      </c>
      <c r="AU187">
        <f>1-AS187/AT187</f>
        <v>0</v>
      </c>
      <c r="AV187">
        <v>0.5</v>
      </c>
      <c r="AW187">
        <f>CV187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422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CU187">
        <f>$B$13*DS187+$C$13*DT187+$F$13*EE187*(1-EH187)</f>
        <v>0</v>
      </c>
      <c r="CV187">
        <f>CU187*CW187</f>
        <v>0</v>
      </c>
      <c r="CW187">
        <f>($B$13*$D$11+$C$13*$D$11+$F$13*((ER187+EJ187)/MAX(ER187+EJ187+ES187, 0.1)*$I$11+ES187/MAX(ER187+EJ187+ES187, 0.1)*$J$11))/($B$13+$C$13+$F$13)</f>
        <v>0</v>
      </c>
      <c r="CX187">
        <f>($B$13*$K$11+$C$13*$K$11+$F$13*((ER187+EJ187)/MAX(ER187+EJ187+ES187, 0.1)*$P$11+ES187/MAX(ER187+EJ187+ES187, 0.1)*$Q$11))/($B$13+$C$13+$F$13)</f>
        <v>0</v>
      </c>
      <c r="CY187">
        <v>5</v>
      </c>
      <c r="CZ187">
        <v>0.5</v>
      </c>
      <c r="DA187" t="s">
        <v>423</v>
      </c>
      <c r="DB187">
        <v>2</v>
      </c>
      <c r="DC187">
        <v>1758838770</v>
      </c>
      <c r="DD187">
        <v>422.462</v>
      </c>
      <c r="DE187">
        <v>419.9898888888889</v>
      </c>
      <c r="DF187">
        <v>23.76451111111111</v>
      </c>
      <c r="DG187">
        <v>23.51965555555556</v>
      </c>
      <c r="DH187">
        <v>423.7812222222222</v>
      </c>
      <c r="DI187">
        <v>23.4447</v>
      </c>
      <c r="DJ187">
        <v>500.072111111111</v>
      </c>
      <c r="DK187">
        <v>90.57533333333335</v>
      </c>
      <c r="DL187">
        <v>0.0693463</v>
      </c>
      <c r="DM187">
        <v>30.21067777777778</v>
      </c>
      <c r="DN187">
        <v>30.00695555555555</v>
      </c>
      <c r="DO187">
        <v>999.9000000000001</v>
      </c>
      <c r="DP187">
        <v>0</v>
      </c>
      <c r="DQ187">
        <v>0</v>
      </c>
      <c r="DR187">
        <v>10010.40555555556</v>
      </c>
      <c r="DS187">
        <v>0</v>
      </c>
      <c r="DT187">
        <v>3.59225</v>
      </c>
      <c r="DU187">
        <v>2.4722</v>
      </c>
      <c r="DV187">
        <v>432.746</v>
      </c>
      <c r="DW187">
        <v>430.1057777777777</v>
      </c>
      <c r="DX187">
        <v>0.2448372222222222</v>
      </c>
      <c r="DY187">
        <v>419.9898888888889</v>
      </c>
      <c r="DZ187">
        <v>23.51965555555556</v>
      </c>
      <c r="EA187">
        <v>2.152477777777777</v>
      </c>
      <c r="EB187">
        <v>2.130302222222222</v>
      </c>
      <c r="EC187">
        <v>18.61295555555556</v>
      </c>
      <c r="ED187">
        <v>18.4476</v>
      </c>
      <c r="EE187">
        <v>0.00500078</v>
      </c>
      <c r="EF187">
        <v>0</v>
      </c>
      <c r="EG187">
        <v>0</v>
      </c>
      <c r="EH187">
        <v>0</v>
      </c>
      <c r="EI187">
        <v>813.1333333333334</v>
      </c>
      <c r="EJ187">
        <v>0.00500078</v>
      </c>
      <c r="EK187">
        <v>-14.95555555555556</v>
      </c>
      <c r="EL187">
        <v>-0.5222222222222221</v>
      </c>
      <c r="EM187">
        <v>35.583</v>
      </c>
      <c r="EN187">
        <v>39.67344444444445</v>
      </c>
      <c r="EO187">
        <v>37.83311111111112</v>
      </c>
      <c r="EP187">
        <v>40.01344444444445</v>
      </c>
      <c r="EQ187">
        <v>38.26366666666667</v>
      </c>
      <c r="ER187">
        <v>0</v>
      </c>
      <c r="ES187">
        <v>0</v>
      </c>
      <c r="ET187">
        <v>0</v>
      </c>
      <c r="EU187">
        <v>1758838768.5</v>
      </c>
      <c r="EV187">
        <v>0</v>
      </c>
      <c r="EW187">
        <v>811.9400000000001</v>
      </c>
      <c r="EX187">
        <v>6.85384660850844</v>
      </c>
      <c r="EY187">
        <v>31.70769214841749</v>
      </c>
      <c r="EZ187">
        <v>-16.728</v>
      </c>
      <c r="FA187">
        <v>15</v>
      </c>
      <c r="FB187">
        <v>0</v>
      </c>
      <c r="FC187" t="s">
        <v>424</v>
      </c>
      <c r="FD187">
        <v>1746989605.5</v>
      </c>
      <c r="FE187">
        <v>1746989593.5</v>
      </c>
      <c r="FF187">
        <v>0</v>
      </c>
      <c r="FG187">
        <v>-0.274</v>
      </c>
      <c r="FH187">
        <v>-0.002</v>
      </c>
      <c r="FI187">
        <v>2.549</v>
      </c>
      <c r="FJ187">
        <v>0.129</v>
      </c>
      <c r="FK187">
        <v>420</v>
      </c>
      <c r="FL187">
        <v>17</v>
      </c>
      <c r="FM187">
        <v>0.02</v>
      </c>
      <c r="FN187">
        <v>0.04</v>
      </c>
      <c r="FO187">
        <v>2.437926</v>
      </c>
      <c r="FP187">
        <v>0.1527408630393954</v>
      </c>
      <c r="FQ187">
        <v>0.04133733504956504</v>
      </c>
      <c r="FR187">
        <v>1</v>
      </c>
      <c r="FS187">
        <v>811.5441176470588</v>
      </c>
      <c r="FT187">
        <v>0.3743316651556542</v>
      </c>
      <c r="FU187">
        <v>6.711456017028805</v>
      </c>
      <c r="FV187">
        <v>1</v>
      </c>
      <c r="FW187">
        <v>0.245201975</v>
      </c>
      <c r="FX187">
        <v>-0.003953302063790415</v>
      </c>
      <c r="FY187">
        <v>0.0009360373253108015</v>
      </c>
      <c r="FZ187">
        <v>1</v>
      </c>
      <c r="GA187">
        <v>3</v>
      </c>
      <c r="GB187">
        <v>3</v>
      </c>
      <c r="GC187" t="s">
        <v>444</v>
      </c>
      <c r="GD187">
        <v>3.10291</v>
      </c>
      <c r="GE187">
        <v>2.72743</v>
      </c>
      <c r="GF187">
        <v>0.08866309999999999</v>
      </c>
      <c r="GG187">
        <v>0.0881184</v>
      </c>
      <c r="GH187">
        <v>0.10712</v>
      </c>
      <c r="GI187">
        <v>0.107802</v>
      </c>
      <c r="GJ187">
        <v>23802.9</v>
      </c>
      <c r="GK187">
        <v>21610.4</v>
      </c>
      <c r="GL187">
        <v>26682.5</v>
      </c>
      <c r="GM187">
        <v>23920.3</v>
      </c>
      <c r="GN187">
        <v>38119.6</v>
      </c>
      <c r="GO187">
        <v>31530.9</v>
      </c>
      <c r="GP187">
        <v>46594.1</v>
      </c>
      <c r="GQ187">
        <v>37824.8</v>
      </c>
      <c r="GR187">
        <v>1.86857</v>
      </c>
      <c r="GS187">
        <v>1.8725</v>
      </c>
      <c r="GT187">
        <v>0.078734</v>
      </c>
      <c r="GU187">
        <v>0</v>
      </c>
      <c r="GV187">
        <v>28.7289</v>
      </c>
      <c r="GW187">
        <v>999.9</v>
      </c>
      <c r="GX187">
        <v>51.2</v>
      </c>
      <c r="GY187">
        <v>31.1</v>
      </c>
      <c r="GZ187">
        <v>25.6487</v>
      </c>
      <c r="HA187">
        <v>60.9637</v>
      </c>
      <c r="HB187">
        <v>19.2748</v>
      </c>
      <c r="HC187">
        <v>1</v>
      </c>
      <c r="HD187">
        <v>0.130762</v>
      </c>
      <c r="HE187">
        <v>-1.19322</v>
      </c>
      <c r="HF187">
        <v>20.293</v>
      </c>
      <c r="HG187">
        <v>5.21789</v>
      </c>
      <c r="HH187">
        <v>11.98</v>
      </c>
      <c r="HI187">
        <v>4.96555</v>
      </c>
      <c r="HJ187">
        <v>3.27595</v>
      </c>
      <c r="HK187">
        <v>9999</v>
      </c>
      <c r="HL187">
        <v>9999</v>
      </c>
      <c r="HM187">
        <v>9999</v>
      </c>
      <c r="HN187">
        <v>8.699999999999999</v>
      </c>
      <c r="HO187">
        <v>1.86393</v>
      </c>
      <c r="HP187">
        <v>1.86008</v>
      </c>
      <c r="HQ187">
        <v>1.85838</v>
      </c>
      <c r="HR187">
        <v>1.85974</v>
      </c>
      <c r="HS187">
        <v>1.85989</v>
      </c>
      <c r="HT187">
        <v>1.85838</v>
      </c>
      <c r="HU187">
        <v>1.85745</v>
      </c>
      <c r="HV187">
        <v>1.85241</v>
      </c>
      <c r="HW187">
        <v>0</v>
      </c>
      <c r="HX187">
        <v>0</v>
      </c>
      <c r="HY187">
        <v>0</v>
      </c>
      <c r="HZ187">
        <v>0</v>
      </c>
      <c r="IA187" t="s">
        <v>426</v>
      </c>
      <c r="IB187" t="s">
        <v>427</v>
      </c>
      <c r="IC187" t="s">
        <v>428</v>
      </c>
      <c r="ID187" t="s">
        <v>428</v>
      </c>
      <c r="IE187" t="s">
        <v>428</v>
      </c>
      <c r="IF187" t="s">
        <v>428</v>
      </c>
      <c r="IG187">
        <v>0</v>
      </c>
      <c r="IH187">
        <v>100</v>
      </c>
      <c r="II187">
        <v>100</v>
      </c>
      <c r="IJ187">
        <v>-1.319</v>
      </c>
      <c r="IK187">
        <v>0.3197</v>
      </c>
      <c r="IL187">
        <v>-1.085747647868322</v>
      </c>
      <c r="IM187">
        <v>-0.001141660950335919</v>
      </c>
      <c r="IN187">
        <v>1.556549255047457E-06</v>
      </c>
      <c r="IO187">
        <v>-3.845636065895205E-10</v>
      </c>
      <c r="IP187">
        <v>0.01562767363184709</v>
      </c>
      <c r="IQ187">
        <v>0.001629169780553792</v>
      </c>
      <c r="IR187">
        <v>0.0005448488767950686</v>
      </c>
      <c r="IS187">
        <v>-2.599574200195059E-06</v>
      </c>
      <c r="IT187">
        <v>2</v>
      </c>
      <c r="IU187">
        <v>2011</v>
      </c>
      <c r="IV187">
        <v>1</v>
      </c>
      <c r="IW187">
        <v>26</v>
      </c>
      <c r="IX187">
        <v>197486.1</v>
      </c>
      <c r="IY187">
        <v>197486.3</v>
      </c>
      <c r="IZ187">
        <v>1.14624</v>
      </c>
      <c r="JA187">
        <v>2.63062</v>
      </c>
      <c r="JB187">
        <v>1.49658</v>
      </c>
      <c r="JC187">
        <v>2.35107</v>
      </c>
      <c r="JD187">
        <v>1.54907</v>
      </c>
      <c r="JE187">
        <v>2.44995</v>
      </c>
      <c r="JF187">
        <v>36.2929</v>
      </c>
      <c r="JG187">
        <v>24.2013</v>
      </c>
      <c r="JH187">
        <v>18</v>
      </c>
      <c r="JI187">
        <v>482.124</v>
      </c>
      <c r="JJ187">
        <v>499.444</v>
      </c>
      <c r="JK187">
        <v>30.4844</v>
      </c>
      <c r="JL187">
        <v>28.9635</v>
      </c>
      <c r="JM187">
        <v>30.0002</v>
      </c>
      <c r="JN187">
        <v>29.1319</v>
      </c>
      <c r="JO187">
        <v>29.1156</v>
      </c>
      <c r="JP187">
        <v>23.0502</v>
      </c>
      <c r="JQ187">
        <v>10.9353</v>
      </c>
      <c r="JR187">
        <v>100</v>
      </c>
      <c r="JS187">
        <v>30.4764</v>
      </c>
      <c r="JT187">
        <v>420</v>
      </c>
      <c r="JU187">
        <v>23.5137</v>
      </c>
      <c r="JV187">
        <v>101.874</v>
      </c>
      <c r="JW187">
        <v>91.2376</v>
      </c>
    </row>
    <row r="188" spans="1:283">
      <c r="A188">
        <v>170</v>
      </c>
      <c r="B188">
        <v>1758838775</v>
      </c>
      <c r="C188">
        <v>1941.400000095367</v>
      </c>
      <c r="D188" t="s">
        <v>772</v>
      </c>
      <c r="E188" t="s">
        <v>773</v>
      </c>
      <c r="F188">
        <v>5</v>
      </c>
      <c r="G188" t="s">
        <v>675</v>
      </c>
      <c r="H188">
        <v>1758838772</v>
      </c>
      <c r="I188">
        <f>(J188)/1000</f>
        <v>0</v>
      </c>
      <c r="J188">
        <f>1000*DJ188*AH188*(DF188-DG188)/(100*CY188*(1000-AH188*DF188))</f>
        <v>0</v>
      </c>
      <c r="K188">
        <f>DJ188*AH188*(DE188-DD188*(1000-AH188*DG188)/(1000-AH188*DF188))/(100*CY188)</f>
        <v>0</v>
      </c>
      <c r="L188">
        <f>DD188 - IF(AH188&gt;1, K188*CY188*100.0/(AJ188), 0)</f>
        <v>0</v>
      </c>
      <c r="M188">
        <f>((S188-I188/2)*L188-K188)/(S188+I188/2)</f>
        <v>0</v>
      </c>
      <c r="N188">
        <f>M188*(DK188+DL188)/1000.0</f>
        <v>0</v>
      </c>
      <c r="O188">
        <f>(DD188 - IF(AH188&gt;1, K188*CY188*100.0/(AJ188), 0))*(DK188+DL188)/1000.0</f>
        <v>0</v>
      </c>
      <c r="P188">
        <f>2.0/((1/R188-1/Q188)+SIGN(R188)*SQRT((1/R188-1/Q188)*(1/R188-1/Q188) + 4*CZ188/((CZ188+1)*(CZ188+1))*(2*1/R188*1/Q188-1/Q188*1/Q188)))</f>
        <v>0</v>
      </c>
      <c r="Q188">
        <f>IF(LEFT(DA188,1)&lt;&gt;"0",IF(LEFT(DA188,1)="1",3.0,DB188),$D$5+$E$5*(DR188*DK188/($K$5*1000))+$F$5*(DR188*DK188/($K$5*1000))*MAX(MIN(CY188,$J$5),$I$5)*MAX(MIN(CY188,$J$5),$I$5)+$G$5*MAX(MIN(CY188,$J$5),$I$5)*(DR188*DK188/($K$5*1000))+$H$5*(DR188*DK188/($K$5*1000))*(DR188*DK188/($K$5*1000)))</f>
        <v>0</v>
      </c>
      <c r="R188">
        <f>I188*(1000-(1000*0.61365*exp(17.502*V188/(240.97+V188))/(DK188+DL188)+DF188)/2)/(1000*0.61365*exp(17.502*V188/(240.97+V188))/(DK188+DL188)-DF188)</f>
        <v>0</v>
      </c>
      <c r="S188">
        <f>1/((CZ188+1)/(P188/1.6)+1/(Q188/1.37)) + CZ188/((CZ188+1)/(P188/1.6) + CZ188/(Q188/1.37))</f>
        <v>0</v>
      </c>
      <c r="T188">
        <f>(CU188*CX188)</f>
        <v>0</v>
      </c>
      <c r="U188">
        <f>(DM188+(T188+2*0.95*5.67E-8*(((DM188+$B$9)+273)^4-(DM188+273)^4)-44100*I188)/(1.84*29.3*Q188+8*0.95*5.67E-8*(DM188+273)^3))</f>
        <v>0</v>
      </c>
      <c r="V188">
        <f>($C$9*DN188+$D$9*DO188+$E$9*U188)</f>
        <v>0</v>
      </c>
      <c r="W188">
        <f>0.61365*exp(17.502*V188/(240.97+V188))</f>
        <v>0</v>
      </c>
      <c r="X188">
        <f>(Y188/Z188*100)</f>
        <v>0</v>
      </c>
      <c r="Y188">
        <f>DF188*(DK188+DL188)/1000</f>
        <v>0</v>
      </c>
      <c r="Z188">
        <f>0.61365*exp(17.502*DM188/(240.97+DM188))</f>
        <v>0</v>
      </c>
      <c r="AA188">
        <f>(W188-DF188*(DK188+DL188)/1000)</f>
        <v>0</v>
      </c>
      <c r="AB188">
        <f>(-I188*44100)</f>
        <v>0</v>
      </c>
      <c r="AC188">
        <f>2*29.3*Q188*0.92*(DM188-V188)</f>
        <v>0</v>
      </c>
      <c r="AD188">
        <f>2*0.95*5.67E-8*(((DM188+$B$9)+273)^4-(V188+273)^4)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IF(AF188*$H$15&gt;=AJ188,1.0,(AJ188/(AJ188-AF188*$H$15)))</f>
        <v>0</v>
      </c>
      <c r="AI188">
        <f>(AH188-1)*100</f>
        <v>0</v>
      </c>
      <c r="AJ188">
        <f>MAX(0,($B$15+$C$15*DR188)/(1+$D$15*DR188)*DK188/(DM188+273)*$E$15)</f>
        <v>0</v>
      </c>
      <c r="AK188" t="s">
        <v>422</v>
      </c>
      <c r="AL188" t="s">
        <v>422</v>
      </c>
      <c r="AM188">
        <v>0</v>
      </c>
      <c r="AN188">
        <v>0</v>
      </c>
      <c r="AO188">
        <f>1-AM188/AN188</f>
        <v>0</v>
      </c>
      <c r="AP188">
        <v>0</v>
      </c>
      <c r="AQ188" t="s">
        <v>422</v>
      </c>
      <c r="AR188" t="s">
        <v>422</v>
      </c>
      <c r="AS188">
        <v>0</v>
      </c>
      <c r="AT188">
        <v>0</v>
      </c>
      <c r="AU188">
        <f>1-AS188/AT188</f>
        <v>0</v>
      </c>
      <c r="AV188">
        <v>0.5</v>
      </c>
      <c r="AW188">
        <f>CV188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422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CU188">
        <f>$B$13*DS188+$C$13*DT188+$F$13*EE188*(1-EH188)</f>
        <v>0</v>
      </c>
      <c r="CV188">
        <f>CU188*CW188</f>
        <v>0</v>
      </c>
      <c r="CW188">
        <f>($B$13*$D$11+$C$13*$D$11+$F$13*((ER188+EJ188)/MAX(ER188+EJ188+ES188, 0.1)*$I$11+ES188/MAX(ER188+EJ188+ES188, 0.1)*$J$11))/($B$13+$C$13+$F$13)</f>
        <v>0</v>
      </c>
      <c r="CX188">
        <f>($B$13*$K$11+$C$13*$K$11+$F$13*((ER188+EJ188)/MAX(ER188+EJ188+ES188, 0.1)*$P$11+ES188/MAX(ER188+EJ188+ES188, 0.1)*$Q$11))/($B$13+$C$13+$F$13)</f>
        <v>0</v>
      </c>
      <c r="CY188">
        <v>5</v>
      </c>
      <c r="CZ188">
        <v>0.5</v>
      </c>
      <c r="DA188" t="s">
        <v>423</v>
      </c>
      <c r="DB188">
        <v>2</v>
      </c>
      <c r="DC188">
        <v>1758838772</v>
      </c>
      <c r="DD188">
        <v>422.4613333333334</v>
      </c>
      <c r="DE188">
        <v>420.0087777777778</v>
      </c>
      <c r="DF188">
        <v>23.76324444444444</v>
      </c>
      <c r="DG188">
        <v>23.51941111111111</v>
      </c>
      <c r="DH188">
        <v>423.7805555555556</v>
      </c>
      <c r="DI188">
        <v>23.44346666666667</v>
      </c>
      <c r="DJ188">
        <v>500.0206666666666</v>
      </c>
      <c r="DK188">
        <v>90.57547777777776</v>
      </c>
      <c r="DL188">
        <v>0.06929834444444444</v>
      </c>
      <c r="DM188">
        <v>30.20897777777778</v>
      </c>
      <c r="DN188">
        <v>30.00953333333333</v>
      </c>
      <c r="DO188">
        <v>999.9000000000001</v>
      </c>
      <c r="DP188">
        <v>0</v>
      </c>
      <c r="DQ188">
        <v>0</v>
      </c>
      <c r="DR188">
        <v>10004.99444444445</v>
      </c>
      <c r="DS188">
        <v>0</v>
      </c>
      <c r="DT188">
        <v>3.591912222222222</v>
      </c>
      <c r="DU188">
        <v>2.452724444444444</v>
      </c>
      <c r="DV188">
        <v>432.7447777777778</v>
      </c>
      <c r="DW188">
        <v>430.1251111111111</v>
      </c>
      <c r="DX188">
        <v>0.2438231111111111</v>
      </c>
      <c r="DY188">
        <v>420.0087777777778</v>
      </c>
      <c r="DZ188">
        <v>23.51941111111111</v>
      </c>
      <c r="EA188">
        <v>2.152367777777778</v>
      </c>
      <c r="EB188">
        <v>2.130282222222222</v>
      </c>
      <c r="EC188">
        <v>18.61212222222223</v>
      </c>
      <c r="ED188">
        <v>18.44745555555555</v>
      </c>
      <c r="EE188">
        <v>0.00500078</v>
      </c>
      <c r="EF188">
        <v>0</v>
      </c>
      <c r="EG188">
        <v>0</v>
      </c>
      <c r="EH188">
        <v>0</v>
      </c>
      <c r="EI188">
        <v>809.3666666666666</v>
      </c>
      <c r="EJ188">
        <v>0.00500078</v>
      </c>
      <c r="EK188">
        <v>-12.3</v>
      </c>
      <c r="EL188">
        <v>-0.1666666666666667</v>
      </c>
      <c r="EM188">
        <v>35.56922222222222</v>
      </c>
      <c r="EN188">
        <v>39.63177777777778</v>
      </c>
      <c r="EO188">
        <v>37.82611111111111</v>
      </c>
      <c r="EP188">
        <v>39.944</v>
      </c>
      <c r="EQ188">
        <v>38.23588888888889</v>
      </c>
      <c r="ER188">
        <v>0</v>
      </c>
      <c r="ES188">
        <v>0</v>
      </c>
      <c r="ET188">
        <v>0</v>
      </c>
      <c r="EU188">
        <v>1758838770.3</v>
      </c>
      <c r="EV188">
        <v>0</v>
      </c>
      <c r="EW188">
        <v>811.1846153846153</v>
      </c>
      <c r="EX188">
        <v>-10.92649531485144</v>
      </c>
      <c r="EY188">
        <v>47.3333333640914</v>
      </c>
      <c r="EZ188">
        <v>-15.87307692307692</v>
      </c>
      <c r="FA188">
        <v>15</v>
      </c>
      <c r="FB188">
        <v>0</v>
      </c>
      <c r="FC188" t="s">
        <v>424</v>
      </c>
      <c r="FD188">
        <v>1746989605.5</v>
      </c>
      <c r="FE188">
        <v>1746989593.5</v>
      </c>
      <c r="FF188">
        <v>0</v>
      </c>
      <c r="FG188">
        <v>-0.274</v>
      </c>
      <c r="FH188">
        <v>-0.002</v>
      </c>
      <c r="FI188">
        <v>2.549</v>
      </c>
      <c r="FJ188">
        <v>0.129</v>
      </c>
      <c r="FK188">
        <v>420</v>
      </c>
      <c r="FL188">
        <v>17</v>
      </c>
      <c r="FM188">
        <v>0.02</v>
      </c>
      <c r="FN188">
        <v>0.04</v>
      </c>
      <c r="FO188">
        <v>2.440698048780488</v>
      </c>
      <c r="FP188">
        <v>0.1081197909407649</v>
      </c>
      <c r="FQ188">
        <v>0.04044900832210256</v>
      </c>
      <c r="FR188">
        <v>1</v>
      </c>
      <c r="FS188">
        <v>810.7823529411766</v>
      </c>
      <c r="FT188">
        <v>3.734148444003296</v>
      </c>
      <c r="FU188">
        <v>7.151119640358892</v>
      </c>
      <c r="FV188">
        <v>0</v>
      </c>
      <c r="FW188">
        <v>0.2449071219512195</v>
      </c>
      <c r="FX188">
        <v>-0.007836041811846805</v>
      </c>
      <c r="FY188">
        <v>0.001180716136454482</v>
      </c>
      <c r="FZ188">
        <v>1</v>
      </c>
      <c r="GA188">
        <v>2</v>
      </c>
      <c r="GB188">
        <v>3</v>
      </c>
      <c r="GC188" t="s">
        <v>435</v>
      </c>
      <c r="GD188">
        <v>3.10299</v>
      </c>
      <c r="GE188">
        <v>2.72736</v>
      </c>
      <c r="GF188">
        <v>0.0886628</v>
      </c>
      <c r="GG188">
        <v>0.0881156</v>
      </c>
      <c r="GH188">
        <v>0.107119</v>
      </c>
      <c r="GI188">
        <v>0.107806</v>
      </c>
      <c r="GJ188">
        <v>23802.8</v>
      </c>
      <c r="GK188">
        <v>21610.4</v>
      </c>
      <c r="GL188">
        <v>26682.4</v>
      </c>
      <c r="GM188">
        <v>23920.2</v>
      </c>
      <c r="GN188">
        <v>38119.5</v>
      </c>
      <c r="GO188">
        <v>31530.8</v>
      </c>
      <c r="GP188">
        <v>46594.1</v>
      </c>
      <c r="GQ188">
        <v>37824.8</v>
      </c>
      <c r="GR188">
        <v>1.86887</v>
      </c>
      <c r="GS188">
        <v>1.87235</v>
      </c>
      <c r="GT188">
        <v>0.07900219999999999</v>
      </c>
      <c r="GU188">
        <v>0</v>
      </c>
      <c r="GV188">
        <v>28.7296</v>
      </c>
      <c r="GW188">
        <v>999.9</v>
      </c>
      <c r="GX188">
        <v>51.2</v>
      </c>
      <c r="GY188">
        <v>31.1</v>
      </c>
      <c r="GZ188">
        <v>25.6443</v>
      </c>
      <c r="HA188">
        <v>61.2437</v>
      </c>
      <c r="HB188">
        <v>19.351</v>
      </c>
      <c r="HC188">
        <v>1</v>
      </c>
      <c r="HD188">
        <v>0.130864</v>
      </c>
      <c r="HE188">
        <v>-1.17874</v>
      </c>
      <c r="HF188">
        <v>20.293</v>
      </c>
      <c r="HG188">
        <v>5.21774</v>
      </c>
      <c r="HH188">
        <v>11.98</v>
      </c>
      <c r="HI188">
        <v>4.96545</v>
      </c>
      <c r="HJ188">
        <v>3.27598</v>
      </c>
      <c r="HK188">
        <v>9999</v>
      </c>
      <c r="HL188">
        <v>9999</v>
      </c>
      <c r="HM188">
        <v>9999</v>
      </c>
      <c r="HN188">
        <v>8.699999999999999</v>
      </c>
      <c r="HO188">
        <v>1.86394</v>
      </c>
      <c r="HP188">
        <v>1.86008</v>
      </c>
      <c r="HQ188">
        <v>1.85838</v>
      </c>
      <c r="HR188">
        <v>1.85974</v>
      </c>
      <c r="HS188">
        <v>1.85989</v>
      </c>
      <c r="HT188">
        <v>1.85838</v>
      </c>
      <c r="HU188">
        <v>1.85745</v>
      </c>
      <c r="HV188">
        <v>1.85241</v>
      </c>
      <c r="HW188">
        <v>0</v>
      </c>
      <c r="HX188">
        <v>0</v>
      </c>
      <c r="HY188">
        <v>0</v>
      </c>
      <c r="HZ188">
        <v>0</v>
      </c>
      <c r="IA188" t="s">
        <v>426</v>
      </c>
      <c r="IB188" t="s">
        <v>427</v>
      </c>
      <c r="IC188" t="s">
        <v>428</v>
      </c>
      <c r="ID188" t="s">
        <v>428</v>
      </c>
      <c r="IE188" t="s">
        <v>428</v>
      </c>
      <c r="IF188" t="s">
        <v>428</v>
      </c>
      <c r="IG188">
        <v>0</v>
      </c>
      <c r="IH188">
        <v>100</v>
      </c>
      <c r="II188">
        <v>100</v>
      </c>
      <c r="IJ188">
        <v>-1.32</v>
      </c>
      <c r="IK188">
        <v>0.3198</v>
      </c>
      <c r="IL188">
        <v>-1.085747647868322</v>
      </c>
      <c r="IM188">
        <v>-0.001141660950335919</v>
      </c>
      <c r="IN188">
        <v>1.556549255047457E-06</v>
      </c>
      <c r="IO188">
        <v>-3.845636065895205E-10</v>
      </c>
      <c r="IP188">
        <v>0.01562767363184709</v>
      </c>
      <c r="IQ188">
        <v>0.001629169780553792</v>
      </c>
      <c r="IR188">
        <v>0.0005448488767950686</v>
      </c>
      <c r="IS188">
        <v>-2.599574200195059E-06</v>
      </c>
      <c r="IT188">
        <v>2</v>
      </c>
      <c r="IU188">
        <v>2011</v>
      </c>
      <c r="IV188">
        <v>1</v>
      </c>
      <c r="IW188">
        <v>26</v>
      </c>
      <c r="IX188">
        <v>197486.2</v>
      </c>
      <c r="IY188">
        <v>197486.4</v>
      </c>
      <c r="IZ188">
        <v>1.14624</v>
      </c>
      <c r="JA188">
        <v>2.63184</v>
      </c>
      <c r="JB188">
        <v>1.49658</v>
      </c>
      <c r="JC188">
        <v>2.35107</v>
      </c>
      <c r="JD188">
        <v>1.54907</v>
      </c>
      <c r="JE188">
        <v>2.48169</v>
      </c>
      <c r="JF188">
        <v>36.2929</v>
      </c>
      <c r="JG188">
        <v>24.2013</v>
      </c>
      <c r="JH188">
        <v>18</v>
      </c>
      <c r="JI188">
        <v>482.299</v>
      </c>
      <c r="JJ188">
        <v>499.355</v>
      </c>
      <c r="JK188">
        <v>30.4832</v>
      </c>
      <c r="JL188">
        <v>28.9642</v>
      </c>
      <c r="JM188">
        <v>30.0003</v>
      </c>
      <c r="JN188">
        <v>29.1319</v>
      </c>
      <c r="JO188">
        <v>29.1168</v>
      </c>
      <c r="JP188">
        <v>23.0499</v>
      </c>
      <c r="JQ188">
        <v>10.9353</v>
      </c>
      <c r="JR188">
        <v>100</v>
      </c>
      <c r="JS188">
        <v>30.4764</v>
      </c>
      <c r="JT188">
        <v>420</v>
      </c>
      <c r="JU188">
        <v>23.5137</v>
      </c>
      <c r="JV188">
        <v>101.874</v>
      </c>
      <c r="JW188">
        <v>91.2375</v>
      </c>
    </row>
    <row r="189" spans="1:283">
      <c r="A189">
        <v>171</v>
      </c>
      <c r="B189">
        <v>1758838777</v>
      </c>
      <c r="C189">
        <v>1943.400000095367</v>
      </c>
      <c r="D189" t="s">
        <v>774</v>
      </c>
      <c r="E189" t="s">
        <v>775</v>
      </c>
      <c r="F189">
        <v>5</v>
      </c>
      <c r="G189" t="s">
        <v>675</v>
      </c>
      <c r="H189">
        <v>1758838774</v>
      </c>
      <c r="I189">
        <f>(J189)/1000</f>
        <v>0</v>
      </c>
      <c r="J189">
        <f>1000*DJ189*AH189*(DF189-DG189)/(100*CY189*(1000-AH189*DF189))</f>
        <v>0</v>
      </c>
      <c r="K189">
        <f>DJ189*AH189*(DE189-DD189*(1000-AH189*DG189)/(1000-AH189*DF189))/(100*CY189)</f>
        <v>0</v>
      </c>
      <c r="L189">
        <f>DD189 - IF(AH189&gt;1, K189*CY189*100.0/(AJ189), 0)</f>
        <v>0</v>
      </c>
      <c r="M189">
        <f>((S189-I189/2)*L189-K189)/(S189+I189/2)</f>
        <v>0</v>
      </c>
      <c r="N189">
        <f>M189*(DK189+DL189)/1000.0</f>
        <v>0</v>
      </c>
      <c r="O189">
        <f>(DD189 - IF(AH189&gt;1, K189*CY189*100.0/(AJ189), 0))*(DK189+DL189)/1000.0</f>
        <v>0</v>
      </c>
      <c r="P189">
        <f>2.0/((1/R189-1/Q189)+SIGN(R189)*SQRT((1/R189-1/Q189)*(1/R189-1/Q189) + 4*CZ189/((CZ189+1)*(CZ189+1))*(2*1/R189*1/Q189-1/Q189*1/Q189)))</f>
        <v>0</v>
      </c>
      <c r="Q189">
        <f>IF(LEFT(DA189,1)&lt;&gt;"0",IF(LEFT(DA189,1)="1",3.0,DB189),$D$5+$E$5*(DR189*DK189/($K$5*1000))+$F$5*(DR189*DK189/($K$5*1000))*MAX(MIN(CY189,$J$5),$I$5)*MAX(MIN(CY189,$J$5),$I$5)+$G$5*MAX(MIN(CY189,$J$5),$I$5)*(DR189*DK189/($K$5*1000))+$H$5*(DR189*DK189/($K$5*1000))*(DR189*DK189/($K$5*1000)))</f>
        <v>0</v>
      </c>
      <c r="R189">
        <f>I189*(1000-(1000*0.61365*exp(17.502*V189/(240.97+V189))/(DK189+DL189)+DF189)/2)/(1000*0.61365*exp(17.502*V189/(240.97+V189))/(DK189+DL189)-DF189)</f>
        <v>0</v>
      </c>
      <c r="S189">
        <f>1/((CZ189+1)/(P189/1.6)+1/(Q189/1.37)) + CZ189/((CZ189+1)/(P189/1.6) + CZ189/(Q189/1.37))</f>
        <v>0</v>
      </c>
      <c r="T189">
        <f>(CU189*CX189)</f>
        <v>0</v>
      </c>
      <c r="U189">
        <f>(DM189+(T189+2*0.95*5.67E-8*(((DM189+$B$9)+273)^4-(DM189+273)^4)-44100*I189)/(1.84*29.3*Q189+8*0.95*5.67E-8*(DM189+273)^3))</f>
        <v>0</v>
      </c>
      <c r="V189">
        <f>($C$9*DN189+$D$9*DO189+$E$9*U189)</f>
        <v>0</v>
      </c>
      <c r="W189">
        <f>0.61365*exp(17.502*V189/(240.97+V189))</f>
        <v>0</v>
      </c>
      <c r="X189">
        <f>(Y189/Z189*100)</f>
        <v>0</v>
      </c>
      <c r="Y189">
        <f>DF189*(DK189+DL189)/1000</f>
        <v>0</v>
      </c>
      <c r="Z189">
        <f>0.61365*exp(17.502*DM189/(240.97+DM189))</f>
        <v>0</v>
      </c>
      <c r="AA189">
        <f>(W189-DF189*(DK189+DL189)/1000)</f>
        <v>0</v>
      </c>
      <c r="AB189">
        <f>(-I189*44100)</f>
        <v>0</v>
      </c>
      <c r="AC189">
        <f>2*29.3*Q189*0.92*(DM189-V189)</f>
        <v>0</v>
      </c>
      <c r="AD189">
        <f>2*0.95*5.67E-8*(((DM189+$B$9)+273)^4-(V189+273)^4)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IF(AF189*$H$15&gt;=AJ189,1.0,(AJ189/(AJ189-AF189*$H$15)))</f>
        <v>0</v>
      </c>
      <c r="AI189">
        <f>(AH189-1)*100</f>
        <v>0</v>
      </c>
      <c r="AJ189">
        <f>MAX(0,($B$15+$C$15*DR189)/(1+$D$15*DR189)*DK189/(DM189+273)*$E$15)</f>
        <v>0</v>
      </c>
      <c r="AK189" t="s">
        <v>422</v>
      </c>
      <c r="AL189" t="s">
        <v>422</v>
      </c>
      <c r="AM189">
        <v>0</v>
      </c>
      <c r="AN189">
        <v>0</v>
      </c>
      <c r="AO189">
        <f>1-AM189/AN189</f>
        <v>0</v>
      </c>
      <c r="AP189">
        <v>0</v>
      </c>
      <c r="AQ189" t="s">
        <v>422</v>
      </c>
      <c r="AR189" t="s">
        <v>422</v>
      </c>
      <c r="AS189">
        <v>0</v>
      </c>
      <c r="AT189">
        <v>0</v>
      </c>
      <c r="AU189">
        <f>1-AS189/AT189</f>
        <v>0</v>
      </c>
      <c r="AV189">
        <v>0.5</v>
      </c>
      <c r="AW189">
        <f>CV189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422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CU189">
        <f>$B$13*DS189+$C$13*DT189+$F$13*EE189*(1-EH189)</f>
        <v>0</v>
      </c>
      <c r="CV189">
        <f>CU189*CW189</f>
        <v>0</v>
      </c>
      <c r="CW189">
        <f>($B$13*$D$11+$C$13*$D$11+$F$13*((ER189+EJ189)/MAX(ER189+EJ189+ES189, 0.1)*$I$11+ES189/MAX(ER189+EJ189+ES189, 0.1)*$J$11))/($B$13+$C$13+$F$13)</f>
        <v>0</v>
      </c>
      <c r="CX189">
        <f>($B$13*$K$11+$C$13*$K$11+$F$13*((ER189+EJ189)/MAX(ER189+EJ189+ES189, 0.1)*$P$11+ES189/MAX(ER189+EJ189+ES189, 0.1)*$Q$11))/($B$13+$C$13+$F$13)</f>
        <v>0</v>
      </c>
      <c r="CY189">
        <v>5</v>
      </c>
      <c r="CZ189">
        <v>0.5</v>
      </c>
      <c r="DA189" t="s">
        <v>423</v>
      </c>
      <c r="DB189">
        <v>2</v>
      </c>
      <c r="DC189">
        <v>1758838774</v>
      </c>
      <c r="DD189">
        <v>422.4557777777778</v>
      </c>
      <c r="DE189">
        <v>420.0014444444445</v>
      </c>
      <c r="DF189">
        <v>23.76227777777778</v>
      </c>
      <c r="DG189">
        <v>23.51937777777778</v>
      </c>
      <c r="DH189">
        <v>423.7748888888889</v>
      </c>
      <c r="DI189">
        <v>23.44251111111111</v>
      </c>
      <c r="DJ189">
        <v>499.9743333333333</v>
      </c>
      <c r="DK189">
        <v>90.5758</v>
      </c>
      <c r="DL189">
        <v>0.06930493333333333</v>
      </c>
      <c r="DM189">
        <v>30.20643333333333</v>
      </c>
      <c r="DN189">
        <v>30.01355555555556</v>
      </c>
      <c r="DO189">
        <v>999.9000000000001</v>
      </c>
      <c r="DP189">
        <v>0</v>
      </c>
      <c r="DQ189">
        <v>0</v>
      </c>
      <c r="DR189">
        <v>9996.883333333333</v>
      </c>
      <c r="DS189">
        <v>0</v>
      </c>
      <c r="DT189">
        <v>3.586852222222222</v>
      </c>
      <c r="DU189">
        <v>2.454281111111111</v>
      </c>
      <c r="DV189">
        <v>432.7385555555555</v>
      </c>
      <c r="DW189">
        <v>430.1176666666667</v>
      </c>
      <c r="DX189">
        <v>0.2428972222222222</v>
      </c>
      <c r="DY189">
        <v>420.0014444444445</v>
      </c>
      <c r="DZ189">
        <v>23.51937777777778</v>
      </c>
      <c r="EA189">
        <v>2.152287777777778</v>
      </c>
      <c r="EB189">
        <v>2.130285555555556</v>
      </c>
      <c r="EC189">
        <v>18.61151111111111</v>
      </c>
      <c r="ED189">
        <v>18.44747777777778</v>
      </c>
      <c r="EE189">
        <v>0.00500078</v>
      </c>
      <c r="EF189">
        <v>0</v>
      </c>
      <c r="EG189">
        <v>0</v>
      </c>
      <c r="EH189">
        <v>0</v>
      </c>
      <c r="EI189">
        <v>811.1555555555556</v>
      </c>
      <c r="EJ189">
        <v>0.00500078</v>
      </c>
      <c r="EK189">
        <v>-13.07777777777778</v>
      </c>
      <c r="EL189">
        <v>-0.4777777777777777</v>
      </c>
      <c r="EM189">
        <v>35.54833333333333</v>
      </c>
      <c r="EN189">
        <v>39.59011111111111</v>
      </c>
      <c r="EO189">
        <v>37.82599999999999</v>
      </c>
      <c r="EP189">
        <v>39.88166666666666</v>
      </c>
      <c r="EQ189">
        <v>38.22188888888889</v>
      </c>
      <c r="ER189">
        <v>0</v>
      </c>
      <c r="ES189">
        <v>0</v>
      </c>
      <c r="ET189">
        <v>0</v>
      </c>
      <c r="EU189">
        <v>1758838772.7</v>
      </c>
      <c r="EV189">
        <v>0</v>
      </c>
      <c r="EW189">
        <v>810.5653846153847</v>
      </c>
      <c r="EX189">
        <v>-12.48888855299673</v>
      </c>
      <c r="EY189">
        <v>26.16752125271444</v>
      </c>
      <c r="EZ189">
        <v>-14.93076923076923</v>
      </c>
      <c r="FA189">
        <v>15</v>
      </c>
      <c r="FB189">
        <v>0</v>
      </c>
      <c r="FC189" t="s">
        <v>424</v>
      </c>
      <c r="FD189">
        <v>1746989605.5</v>
      </c>
      <c r="FE189">
        <v>1746989593.5</v>
      </c>
      <c r="FF189">
        <v>0</v>
      </c>
      <c r="FG189">
        <v>-0.274</v>
      </c>
      <c r="FH189">
        <v>-0.002</v>
      </c>
      <c r="FI189">
        <v>2.549</v>
      </c>
      <c r="FJ189">
        <v>0.129</v>
      </c>
      <c r="FK189">
        <v>420</v>
      </c>
      <c r="FL189">
        <v>17</v>
      </c>
      <c r="FM189">
        <v>0.02</v>
      </c>
      <c r="FN189">
        <v>0.04</v>
      </c>
      <c r="FO189">
        <v>2.44192475</v>
      </c>
      <c r="FP189">
        <v>0.1403314446529096</v>
      </c>
      <c r="FQ189">
        <v>0.0413382303072773</v>
      </c>
      <c r="FR189">
        <v>1</v>
      </c>
      <c r="FS189">
        <v>810.8117647058823</v>
      </c>
      <c r="FT189">
        <v>-0.8495031905720016</v>
      </c>
      <c r="FU189">
        <v>6.558414653570337</v>
      </c>
      <c r="FV189">
        <v>1</v>
      </c>
      <c r="FW189">
        <v>0.244548625</v>
      </c>
      <c r="FX189">
        <v>-0.008852228893058584</v>
      </c>
      <c r="FY189">
        <v>0.001276408882127903</v>
      </c>
      <c r="FZ189">
        <v>1</v>
      </c>
      <c r="GA189">
        <v>3</v>
      </c>
      <c r="GB189">
        <v>3</v>
      </c>
      <c r="GC189" t="s">
        <v>444</v>
      </c>
      <c r="GD189">
        <v>3.10305</v>
      </c>
      <c r="GE189">
        <v>2.72729</v>
      </c>
      <c r="GF189">
        <v>0.0886607</v>
      </c>
      <c r="GG189">
        <v>0.0881077</v>
      </c>
      <c r="GH189">
        <v>0.10712</v>
      </c>
      <c r="GI189">
        <v>0.107807</v>
      </c>
      <c r="GJ189">
        <v>23802.8</v>
      </c>
      <c r="GK189">
        <v>21610.6</v>
      </c>
      <c r="GL189">
        <v>26682.3</v>
      </c>
      <c r="GM189">
        <v>23920.2</v>
      </c>
      <c r="GN189">
        <v>38119.4</v>
      </c>
      <c r="GO189">
        <v>31530.9</v>
      </c>
      <c r="GP189">
        <v>46593.9</v>
      </c>
      <c r="GQ189">
        <v>37824.9</v>
      </c>
      <c r="GR189">
        <v>1.86882</v>
      </c>
      <c r="GS189">
        <v>1.8724</v>
      </c>
      <c r="GT189">
        <v>0.07905810000000001</v>
      </c>
      <c r="GU189">
        <v>0</v>
      </c>
      <c r="GV189">
        <v>28.7296</v>
      </c>
      <c r="GW189">
        <v>999.9</v>
      </c>
      <c r="GX189">
        <v>51.2</v>
      </c>
      <c r="GY189">
        <v>31.1</v>
      </c>
      <c r="GZ189">
        <v>25.6474</v>
      </c>
      <c r="HA189">
        <v>61.1937</v>
      </c>
      <c r="HB189">
        <v>19.375</v>
      </c>
      <c r="HC189">
        <v>1</v>
      </c>
      <c r="HD189">
        <v>0.13091</v>
      </c>
      <c r="HE189">
        <v>-1.16796</v>
      </c>
      <c r="HF189">
        <v>20.293</v>
      </c>
      <c r="HG189">
        <v>5.21759</v>
      </c>
      <c r="HH189">
        <v>11.98</v>
      </c>
      <c r="HI189">
        <v>4.96535</v>
      </c>
      <c r="HJ189">
        <v>3.276</v>
      </c>
      <c r="HK189">
        <v>9999</v>
      </c>
      <c r="HL189">
        <v>9999</v>
      </c>
      <c r="HM189">
        <v>9999</v>
      </c>
      <c r="HN189">
        <v>8.699999999999999</v>
      </c>
      <c r="HO189">
        <v>1.86395</v>
      </c>
      <c r="HP189">
        <v>1.86006</v>
      </c>
      <c r="HQ189">
        <v>1.85837</v>
      </c>
      <c r="HR189">
        <v>1.85974</v>
      </c>
      <c r="HS189">
        <v>1.85988</v>
      </c>
      <c r="HT189">
        <v>1.85837</v>
      </c>
      <c r="HU189">
        <v>1.85745</v>
      </c>
      <c r="HV189">
        <v>1.85242</v>
      </c>
      <c r="HW189">
        <v>0</v>
      </c>
      <c r="HX189">
        <v>0</v>
      </c>
      <c r="HY189">
        <v>0</v>
      </c>
      <c r="HZ189">
        <v>0</v>
      </c>
      <c r="IA189" t="s">
        <v>426</v>
      </c>
      <c r="IB189" t="s">
        <v>427</v>
      </c>
      <c r="IC189" t="s">
        <v>428</v>
      </c>
      <c r="ID189" t="s">
        <v>428</v>
      </c>
      <c r="IE189" t="s">
        <v>428</v>
      </c>
      <c r="IF189" t="s">
        <v>428</v>
      </c>
      <c r="IG189">
        <v>0</v>
      </c>
      <c r="IH189">
        <v>100</v>
      </c>
      <c r="II189">
        <v>100</v>
      </c>
      <c r="IJ189">
        <v>-1.319</v>
      </c>
      <c r="IK189">
        <v>0.3197</v>
      </c>
      <c r="IL189">
        <v>-1.085747647868322</v>
      </c>
      <c r="IM189">
        <v>-0.001141660950335919</v>
      </c>
      <c r="IN189">
        <v>1.556549255047457E-06</v>
      </c>
      <c r="IO189">
        <v>-3.845636065895205E-10</v>
      </c>
      <c r="IP189">
        <v>0.01562767363184709</v>
      </c>
      <c r="IQ189">
        <v>0.001629169780553792</v>
      </c>
      <c r="IR189">
        <v>0.0005448488767950686</v>
      </c>
      <c r="IS189">
        <v>-2.599574200195059E-06</v>
      </c>
      <c r="IT189">
        <v>2</v>
      </c>
      <c r="IU189">
        <v>2011</v>
      </c>
      <c r="IV189">
        <v>1</v>
      </c>
      <c r="IW189">
        <v>26</v>
      </c>
      <c r="IX189">
        <v>197486.2</v>
      </c>
      <c r="IY189">
        <v>197486.4</v>
      </c>
      <c r="IZ189">
        <v>1.14624</v>
      </c>
      <c r="JA189">
        <v>2.63672</v>
      </c>
      <c r="JB189">
        <v>1.49658</v>
      </c>
      <c r="JC189">
        <v>2.35107</v>
      </c>
      <c r="JD189">
        <v>1.54907</v>
      </c>
      <c r="JE189">
        <v>2.47314</v>
      </c>
      <c r="JF189">
        <v>36.2929</v>
      </c>
      <c r="JG189">
        <v>24.1926</v>
      </c>
      <c r="JH189">
        <v>18</v>
      </c>
      <c r="JI189">
        <v>482.278</v>
      </c>
      <c r="JJ189">
        <v>499.39</v>
      </c>
      <c r="JK189">
        <v>30.4805</v>
      </c>
      <c r="JL189">
        <v>28.9642</v>
      </c>
      <c r="JM189">
        <v>30.0003</v>
      </c>
      <c r="JN189">
        <v>29.133</v>
      </c>
      <c r="JO189">
        <v>29.117</v>
      </c>
      <c r="JP189">
        <v>23.0509</v>
      </c>
      <c r="JQ189">
        <v>10.9353</v>
      </c>
      <c r="JR189">
        <v>100</v>
      </c>
      <c r="JS189">
        <v>30.4764</v>
      </c>
      <c r="JT189">
        <v>420</v>
      </c>
      <c r="JU189">
        <v>23.5137</v>
      </c>
      <c r="JV189">
        <v>101.873</v>
      </c>
      <c r="JW189">
        <v>91.23779999999999</v>
      </c>
    </row>
    <row r="190" spans="1:283">
      <c r="A190">
        <v>172</v>
      </c>
      <c r="B190">
        <v>1758838779</v>
      </c>
      <c r="C190">
        <v>1945.400000095367</v>
      </c>
      <c r="D190" t="s">
        <v>776</v>
      </c>
      <c r="E190" t="s">
        <v>777</v>
      </c>
      <c r="F190">
        <v>5</v>
      </c>
      <c r="G190" t="s">
        <v>675</v>
      </c>
      <c r="H190">
        <v>1758838776</v>
      </c>
      <c r="I190">
        <f>(J190)/1000</f>
        <v>0</v>
      </c>
      <c r="J190">
        <f>1000*DJ190*AH190*(DF190-DG190)/(100*CY190*(1000-AH190*DF190))</f>
        <v>0</v>
      </c>
      <c r="K190">
        <f>DJ190*AH190*(DE190-DD190*(1000-AH190*DG190)/(1000-AH190*DF190))/(100*CY190)</f>
        <v>0</v>
      </c>
      <c r="L190">
        <f>DD190 - IF(AH190&gt;1, K190*CY190*100.0/(AJ190), 0)</f>
        <v>0</v>
      </c>
      <c r="M190">
        <f>((S190-I190/2)*L190-K190)/(S190+I190/2)</f>
        <v>0</v>
      </c>
      <c r="N190">
        <f>M190*(DK190+DL190)/1000.0</f>
        <v>0</v>
      </c>
      <c r="O190">
        <f>(DD190 - IF(AH190&gt;1, K190*CY190*100.0/(AJ190), 0))*(DK190+DL190)/1000.0</f>
        <v>0</v>
      </c>
      <c r="P190">
        <f>2.0/((1/R190-1/Q190)+SIGN(R190)*SQRT((1/R190-1/Q190)*(1/R190-1/Q190) + 4*CZ190/((CZ190+1)*(CZ190+1))*(2*1/R190*1/Q190-1/Q190*1/Q190)))</f>
        <v>0</v>
      </c>
      <c r="Q190">
        <f>IF(LEFT(DA190,1)&lt;&gt;"0",IF(LEFT(DA190,1)="1",3.0,DB190),$D$5+$E$5*(DR190*DK190/($K$5*1000))+$F$5*(DR190*DK190/($K$5*1000))*MAX(MIN(CY190,$J$5),$I$5)*MAX(MIN(CY190,$J$5),$I$5)+$G$5*MAX(MIN(CY190,$J$5),$I$5)*(DR190*DK190/($K$5*1000))+$H$5*(DR190*DK190/($K$5*1000))*(DR190*DK190/($K$5*1000)))</f>
        <v>0</v>
      </c>
      <c r="R190">
        <f>I190*(1000-(1000*0.61365*exp(17.502*V190/(240.97+V190))/(DK190+DL190)+DF190)/2)/(1000*0.61365*exp(17.502*V190/(240.97+V190))/(DK190+DL190)-DF190)</f>
        <v>0</v>
      </c>
      <c r="S190">
        <f>1/((CZ190+1)/(P190/1.6)+1/(Q190/1.37)) + CZ190/((CZ190+1)/(P190/1.6) + CZ190/(Q190/1.37))</f>
        <v>0</v>
      </c>
      <c r="T190">
        <f>(CU190*CX190)</f>
        <v>0</v>
      </c>
      <c r="U190">
        <f>(DM190+(T190+2*0.95*5.67E-8*(((DM190+$B$9)+273)^4-(DM190+273)^4)-44100*I190)/(1.84*29.3*Q190+8*0.95*5.67E-8*(DM190+273)^3))</f>
        <v>0</v>
      </c>
      <c r="V190">
        <f>($C$9*DN190+$D$9*DO190+$E$9*U190)</f>
        <v>0</v>
      </c>
      <c r="W190">
        <f>0.61365*exp(17.502*V190/(240.97+V190))</f>
        <v>0</v>
      </c>
      <c r="X190">
        <f>(Y190/Z190*100)</f>
        <v>0</v>
      </c>
      <c r="Y190">
        <f>DF190*(DK190+DL190)/1000</f>
        <v>0</v>
      </c>
      <c r="Z190">
        <f>0.61365*exp(17.502*DM190/(240.97+DM190))</f>
        <v>0</v>
      </c>
      <c r="AA190">
        <f>(W190-DF190*(DK190+DL190)/1000)</f>
        <v>0</v>
      </c>
      <c r="AB190">
        <f>(-I190*44100)</f>
        <v>0</v>
      </c>
      <c r="AC190">
        <f>2*29.3*Q190*0.92*(DM190-V190)</f>
        <v>0</v>
      </c>
      <c r="AD190">
        <f>2*0.95*5.67E-8*(((DM190+$B$9)+273)^4-(V190+273)^4)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IF(AF190*$H$15&gt;=AJ190,1.0,(AJ190/(AJ190-AF190*$H$15)))</f>
        <v>0</v>
      </c>
      <c r="AI190">
        <f>(AH190-1)*100</f>
        <v>0</v>
      </c>
      <c r="AJ190">
        <f>MAX(0,($B$15+$C$15*DR190)/(1+$D$15*DR190)*DK190/(DM190+273)*$E$15)</f>
        <v>0</v>
      </c>
      <c r="AK190" t="s">
        <v>422</v>
      </c>
      <c r="AL190" t="s">
        <v>422</v>
      </c>
      <c r="AM190">
        <v>0</v>
      </c>
      <c r="AN190">
        <v>0</v>
      </c>
      <c r="AO190">
        <f>1-AM190/AN190</f>
        <v>0</v>
      </c>
      <c r="AP190">
        <v>0</v>
      </c>
      <c r="AQ190" t="s">
        <v>422</v>
      </c>
      <c r="AR190" t="s">
        <v>422</v>
      </c>
      <c r="AS190">
        <v>0</v>
      </c>
      <c r="AT190">
        <v>0</v>
      </c>
      <c r="AU190">
        <f>1-AS190/AT190</f>
        <v>0</v>
      </c>
      <c r="AV190">
        <v>0.5</v>
      </c>
      <c r="AW190">
        <f>CV190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422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CU190">
        <f>$B$13*DS190+$C$13*DT190+$F$13*EE190*(1-EH190)</f>
        <v>0</v>
      </c>
      <c r="CV190">
        <f>CU190*CW190</f>
        <v>0</v>
      </c>
      <c r="CW190">
        <f>($B$13*$D$11+$C$13*$D$11+$F$13*((ER190+EJ190)/MAX(ER190+EJ190+ES190, 0.1)*$I$11+ES190/MAX(ER190+EJ190+ES190, 0.1)*$J$11))/($B$13+$C$13+$F$13)</f>
        <v>0</v>
      </c>
      <c r="CX190">
        <f>($B$13*$K$11+$C$13*$K$11+$F$13*((ER190+EJ190)/MAX(ER190+EJ190+ES190, 0.1)*$P$11+ES190/MAX(ER190+EJ190+ES190, 0.1)*$Q$11))/($B$13+$C$13+$F$13)</f>
        <v>0</v>
      </c>
      <c r="CY190">
        <v>5</v>
      </c>
      <c r="CZ190">
        <v>0.5</v>
      </c>
      <c r="DA190" t="s">
        <v>423</v>
      </c>
      <c r="DB190">
        <v>2</v>
      </c>
      <c r="DC190">
        <v>1758838776</v>
      </c>
      <c r="DD190">
        <v>422.4491111111111</v>
      </c>
      <c r="DE190">
        <v>419.9865555555556</v>
      </c>
      <c r="DF190">
        <v>23.76182222222222</v>
      </c>
      <c r="DG190">
        <v>23.51953333333333</v>
      </c>
      <c r="DH190">
        <v>423.7682222222222</v>
      </c>
      <c r="DI190">
        <v>23.44205555555556</v>
      </c>
      <c r="DJ190">
        <v>499.9684444444445</v>
      </c>
      <c r="DK190">
        <v>90.57615555555554</v>
      </c>
      <c r="DL190">
        <v>0.06932352222222221</v>
      </c>
      <c r="DM190">
        <v>30.20498888888889</v>
      </c>
      <c r="DN190">
        <v>30.01725555555556</v>
      </c>
      <c r="DO190">
        <v>999.9000000000001</v>
      </c>
      <c r="DP190">
        <v>0</v>
      </c>
      <c r="DQ190">
        <v>0</v>
      </c>
      <c r="DR190">
        <v>9992.508888888888</v>
      </c>
      <c r="DS190">
        <v>0</v>
      </c>
      <c r="DT190">
        <v>3.58213</v>
      </c>
      <c r="DU190">
        <v>2.462367777777778</v>
      </c>
      <c r="DV190">
        <v>432.7314444444444</v>
      </c>
      <c r="DW190">
        <v>430.1024444444445</v>
      </c>
      <c r="DX190">
        <v>0.2422768888888889</v>
      </c>
      <c r="DY190">
        <v>419.9865555555556</v>
      </c>
      <c r="DZ190">
        <v>23.51953333333333</v>
      </c>
      <c r="EA190">
        <v>2.152254444444444</v>
      </c>
      <c r="EB190">
        <v>2.13031</v>
      </c>
      <c r="EC190">
        <v>18.61126666666667</v>
      </c>
      <c r="ED190">
        <v>18.44764444444445</v>
      </c>
      <c r="EE190">
        <v>0.00500078</v>
      </c>
      <c r="EF190">
        <v>0</v>
      </c>
      <c r="EG190">
        <v>0</v>
      </c>
      <c r="EH190">
        <v>0</v>
      </c>
      <c r="EI190">
        <v>808.3777777777779</v>
      </c>
      <c r="EJ190">
        <v>0.00500078</v>
      </c>
      <c r="EK190">
        <v>-13.32222222222222</v>
      </c>
      <c r="EL190">
        <v>-0.5666666666666667</v>
      </c>
      <c r="EM190">
        <v>35.54833333333333</v>
      </c>
      <c r="EN190">
        <v>39.54844444444445</v>
      </c>
      <c r="EO190">
        <v>37.93022222222222</v>
      </c>
      <c r="EP190">
        <v>39.84</v>
      </c>
      <c r="EQ190">
        <v>38.18711111111111</v>
      </c>
      <c r="ER190">
        <v>0</v>
      </c>
      <c r="ES190">
        <v>0</v>
      </c>
      <c r="ET190">
        <v>0</v>
      </c>
      <c r="EU190">
        <v>1758838774.5</v>
      </c>
      <c r="EV190">
        <v>0</v>
      </c>
      <c r="EW190">
        <v>810.664</v>
      </c>
      <c r="EX190">
        <v>-30.96153812298135</v>
      </c>
      <c r="EY190">
        <v>22.66923062230008</v>
      </c>
      <c r="EZ190">
        <v>-15.088</v>
      </c>
      <c r="FA190">
        <v>15</v>
      </c>
      <c r="FB190">
        <v>0</v>
      </c>
      <c r="FC190" t="s">
        <v>424</v>
      </c>
      <c r="FD190">
        <v>1746989605.5</v>
      </c>
      <c r="FE190">
        <v>1746989593.5</v>
      </c>
      <c r="FF190">
        <v>0</v>
      </c>
      <c r="FG190">
        <v>-0.274</v>
      </c>
      <c r="FH190">
        <v>-0.002</v>
      </c>
      <c r="FI190">
        <v>2.549</v>
      </c>
      <c r="FJ190">
        <v>0.129</v>
      </c>
      <c r="FK190">
        <v>420</v>
      </c>
      <c r="FL190">
        <v>17</v>
      </c>
      <c r="FM190">
        <v>0.02</v>
      </c>
      <c r="FN190">
        <v>0.04</v>
      </c>
      <c r="FO190">
        <v>2.44481512195122</v>
      </c>
      <c r="FP190">
        <v>0.1763734494773559</v>
      </c>
      <c r="FQ190">
        <v>0.04162085981003504</v>
      </c>
      <c r="FR190">
        <v>1</v>
      </c>
      <c r="FS190">
        <v>810.9499999999999</v>
      </c>
      <c r="FT190">
        <v>-8.417112081403832</v>
      </c>
      <c r="FU190">
        <v>6.544834065213304</v>
      </c>
      <c r="FV190">
        <v>0</v>
      </c>
      <c r="FW190">
        <v>0.2440273414634146</v>
      </c>
      <c r="FX190">
        <v>-0.009557832752613182</v>
      </c>
      <c r="FY190">
        <v>0.00136179676163079</v>
      </c>
      <c r="FZ190">
        <v>1</v>
      </c>
      <c r="GA190">
        <v>2</v>
      </c>
      <c r="GB190">
        <v>3</v>
      </c>
      <c r="GC190" t="s">
        <v>435</v>
      </c>
      <c r="GD190">
        <v>3.10292</v>
      </c>
      <c r="GE190">
        <v>2.72747</v>
      </c>
      <c r="GF190">
        <v>0.0886612</v>
      </c>
      <c r="GG190">
        <v>0.08811339999999999</v>
      </c>
      <c r="GH190">
        <v>0.107119</v>
      </c>
      <c r="GI190">
        <v>0.1078</v>
      </c>
      <c r="GJ190">
        <v>23802.9</v>
      </c>
      <c r="GK190">
        <v>21610.5</v>
      </c>
      <c r="GL190">
        <v>26682.4</v>
      </c>
      <c r="GM190">
        <v>23920.3</v>
      </c>
      <c r="GN190">
        <v>38119.4</v>
      </c>
      <c r="GO190">
        <v>31531.1</v>
      </c>
      <c r="GP190">
        <v>46593.8</v>
      </c>
      <c r="GQ190">
        <v>37824.9</v>
      </c>
      <c r="GR190">
        <v>1.86838</v>
      </c>
      <c r="GS190">
        <v>1.8725</v>
      </c>
      <c r="GT190">
        <v>0.0791959</v>
      </c>
      <c r="GU190">
        <v>0</v>
      </c>
      <c r="GV190">
        <v>28.7307</v>
      </c>
      <c r="GW190">
        <v>999.9</v>
      </c>
      <c r="GX190">
        <v>51.2</v>
      </c>
      <c r="GY190">
        <v>31.1</v>
      </c>
      <c r="GZ190">
        <v>25.6467</v>
      </c>
      <c r="HA190">
        <v>61.0237</v>
      </c>
      <c r="HB190">
        <v>19.2348</v>
      </c>
      <c r="HC190">
        <v>1</v>
      </c>
      <c r="HD190">
        <v>0.130907</v>
      </c>
      <c r="HE190">
        <v>-1.15687</v>
      </c>
      <c r="HF190">
        <v>20.2931</v>
      </c>
      <c r="HG190">
        <v>5.21804</v>
      </c>
      <c r="HH190">
        <v>11.98</v>
      </c>
      <c r="HI190">
        <v>4.9654</v>
      </c>
      <c r="HJ190">
        <v>3.276</v>
      </c>
      <c r="HK190">
        <v>9999</v>
      </c>
      <c r="HL190">
        <v>9999</v>
      </c>
      <c r="HM190">
        <v>9999</v>
      </c>
      <c r="HN190">
        <v>8.699999999999999</v>
      </c>
      <c r="HO190">
        <v>1.86397</v>
      </c>
      <c r="HP190">
        <v>1.86008</v>
      </c>
      <c r="HQ190">
        <v>1.85837</v>
      </c>
      <c r="HR190">
        <v>1.85974</v>
      </c>
      <c r="HS190">
        <v>1.85988</v>
      </c>
      <c r="HT190">
        <v>1.85838</v>
      </c>
      <c r="HU190">
        <v>1.85745</v>
      </c>
      <c r="HV190">
        <v>1.85242</v>
      </c>
      <c r="HW190">
        <v>0</v>
      </c>
      <c r="HX190">
        <v>0</v>
      </c>
      <c r="HY190">
        <v>0</v>
      </c>
      <c r="HZ190">
        <v>0</v>
      </c>
      <c r="IA190" t="s">
        <v>426</v>
      </c>
      <c r="IB190" t="s">
        <v>427</v>
      </c>
      <c r="IC190" t="s">
        <v>428</v>
      </c>
      <c r="ID190" t="s">
        <v>428</v>
      </c>
      <c r="IE190" t="s">
        <v>428</v>
      </c>
      <c r="IF190" t="s">
        <v>428</v>
      </c>
      <c r="IG190">
        <v>0</v>
      </c>
      <c r="IH190">
        <v>100</v>
      </c>
      <c r="II190">
        <v>100</v>
      </c>
      <c r="IJ190">
        <v>-1.319</v>
      </c>
      <c r="IK190">
        <v>0.3197</v>
      </c>
      <c r="IL190">
        <v>-1.085747647868322</v>
      </c>
      <c r="IM190">
        <v>-0.001141660950335919</v>
      </c>
      <c r="IN190">
        <v>1.556549255047457E-06</v>
      </c>
      <c r="IO190">
        <v>-3.845636065895205E-10</v>
      </c>
      <c r="IP190">
        <v>0.01562767363184709</v>
      </c>
      <c r="IQ190">
        <v>0.001629169780553792</v>
      </c>
      <c r="IR190">
        <v>0.0005448488767950686</v>
      </c>
      <c r="IS190">
        <v>-2.599574200195059E-06</v>
      </c>
      <c r="IT190">
        <v>2</v>
      </c>
      <c r="IU190">
        <v>2011</v>
      </c>
      <c r="IV190">
        <v>1</v>
      </c>
      <c r="IW190">
        <v>26</v>
      </c>
      <c r="IX190">
        <v>197486.2</v>
      </c>
      <c r="IY190">
        <v>197486.4</v>
      </c>
      <c r="IZ190">
        <v>1.14746</v>
      </c>
      <c r="JA190">
        <v>2.64404</v>
      </c>
      <c r="JB190">
        <v>1.49658</v>
      </c>
      <c r="JC190">
        <v>2.35107</v>
      </c>
      <c r="JD190">
        <v>1.54907</v>
      </c>
      <c r="JE190">
        <v>2.40479</v>
      </c>
      <c r="JF190">
        <v>36.2929</v>
      </c>
      <c r="JG190">
        <v>24.1926</v>
      </c>
      <c r="JH190">
        <v>18</v>
      </c>
      <c r="JI190">
        <v>482.025</v>
      </c>
      <c r="JJ190">
        <v>499.46</v>
      </c>
      <c r="JK190">
        <v>30.4773</v>
      </c>
      <c r="JL190">
        <v>28.9647</v>
      </c>
      <c r="JM190">
        <v>30.0002</v>
      </c>
      <c r="JN190">
        <v>29.1343</v>
      </c>
      <c r="JO190">
        <v>29.1174</v>
      </c>
      <c r="JP190">
        <v>23.05</v>
      </c>
      <c r="JQ190">
        <v>10.9353</v>
      </c>
      <c r="JR190">
        <v>100</v>
      </c>
      <c r="JS190">
        <v>30.4595</v>
      </c>
      <c r="JT190">
        <v>420</v>
      </c>
      <c r="JU190">
        <v>23.5137</v>
      </c>
      <c r="JV190">
        <v>101.873</v>
      </c>
      <c r="JW190">
        <v>91.23779999999999</v>
      </c>
    </row>
    <row r="191" spans="1:283">
      <c r="A191">
        <v>173</v>
      </c>
      <c r="B191">
        <v>1758838781</v>
      </c>
      <c r="C191">
        <v>1947.400000095367</v>
      </c>
      <c r="D191" t="s">
        <v>778</v>
      </c>
      <c r="E191" t="s">
        <v>779</v>
      </c>
      <c r="F191">
        <v>5</v>
      </c>
      <c r="G191" t="s">
        <v>675</v>
      </c>
      <c r="H191">
        <v>1758838778</v>
      </c>
      <c r="I191">
        <f>(J191)/1000</f>
        <v>0</v>
      </c>
      <c r="J191">
        <f>1000*DJ191*AH191*(DF191-DG191)/(100*CY191*(1000-AH191*DF191))</f>
        <v>0</v>
      </c>
      <c r="K191">
        <f>DJ191*AH191*(DE191-DD191*(1000-AH191*DG191)/(1000-AH191*DF191))/(100*CY191)</f>
        <v>0</v>
      </c>
      <c r="L191">
        <f>DD191 - IF(AH191&gt;1, K191*CY191*100.0/(AJ191), 0)</f>
        <v>0</v>
      </c>
      <c r="M191">
        <f>((S191-I191/2)*L191-K191)/(S191+I191/2)</f>
        <v>0</v>
      </c>
      <c r="N191">
        <f>M191*(DK191+DL191)/1000.0</f>
        <v>0</v>
      </c>
      <c r="O191">
        <f>(DD191 - IF(AH191&gt;1, K191*CY191*100.0/(AJ191), 0))*(DK191+DL191)/1000.0</f>
        <v>0</v>
      </c>
      <c r="P191">
        <f>2.0/((1/R191-1/Q191)+SIGN(R191)*SQRT((1/R191-1/Q191)*(1/R191-1/Q191) + 4*CZ191/((CZ191+1)*(CZ191+1))*(2*1/R191*1/Q191-1/Q191*1/Q191)))</f>
        <v>0</v>
      </c>
      <c r="Q191">
        <f>IF(LEFT(DA191,1)&lt;&gt;"0",IF(LEFT(DA191,1)="1",3.0,DB191),$D$5+$E$5*(DR191*DK191/($K$5*1000))+$F$5*(DR191*DK191/($K$5*1000))*MAX(MIN(CY191,$J$5),$I$5)*MAX(MIN(CY191,$J$5),$I$5)+$G$5*MAX(MIN(CY191,$J$5),$I$5)*(DR191*DK191/($K$5*1000))+$H$5*(DR191*DK191/($K$5*1000))*(DR191*DK191/($K$5*1000)))</f>
        <v>0</v>
      </c>
      <c r="R191">
        <f>I191*(1000-(1000*0.61365*exp(17.502*V191/(240.97+V191))/(DK191+DL191)+DF191)/2)/(1000*0.61365*exp(17.502*V191/(240.97+V191))/(DK191+DL191)-DF191)</f>
        <v>0</v>
      </c>
      <c r="S191">
        <f>1/((CZ191+1)/(P191/1.6)+1/(Q191/1.37)) + CZ191/((CZ191+1)/(P191/1.6) + CZ191/(Q191/1.37))</f>
        <v>0</v>
      </c>
      <c r="T191">
        <f>(CU191*CX191)</f>
        <v>0</v>
      </c>
      <c r="U191">
        <f>(DM191+(T191+2*0.95*5.67E-8*(((DM191+$B$9)+273)^4-(DM191+273)^4)-44100*I191)/(1.84*29.3*Q191+8*0.95*5.67E-8*(DM191+273)^3))</f>
        <v>0</v>
      </c>
      <c r="V191">
        <f>($C$9*DN191+$D$9*DO191+$E$9*U191)</f>
        <v>0</v>
      </c>
      <c r="W191">
        <f>0.61365*exp(17.502*V191/(240.97+V191))</f>
        <v>0</v>
      </c>
      <c r="X191">
        <f>(Y191/Z191*100)</f>
        <v>0</v>
      </c>
      <c r="Y191">
        <f>DF191*(DK191+DL191)/1000</f>
        <v>0</v>
      </c>
      <c r="Z191">
        <f>0.61365*exp(17.502*DM191/(240.97+DM191))</f>
        <v>0</v>
      </c>
      <c r="AA191">
        <f>(W191-DF191*(DK191+DL191)/1000)</f>
        <v>0</v>
      </c>
      <c r="AB191">
        <f>(-I191*44100)</f>
        <v>0</v>
      </c>
      <c r="AC191">
        <f>2*29.3*Q191*0.92*(DM191-V191)</f>
        <v>0</v>
      </c>
      <c r="AD191">
        <f>2*0.95*5.67E-8*(((DM191+$B$9)+273)^4-(V191+273)^4)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IF(AF191*$H$15&gt;=AJ191,1.0,(AJ191/(AJ191-AF191*$H$15)))</f>
        <v>0</v>
      </c>
      <c r="AI191">
        <f>(AH191-1)*100</f>
        <v>0</v>
      </c>
      <c r="AJ191">
        <f>MAX(0,($B$15+$C$15*DR191)/(1+$D$15*DR191)*DK191/(DM191+273)*$E$15)</f>
        <v>0</v>
      </c>
      <c r="AK191" t="s">
        <v>422</v>
      </c>
      <c r="AL191" t="s">
        <v>422</v>
      </c>
      <c r="AM191">
        <v>0</v>
      </c>
      <c r="AN191">
        <v>0</v>
      </c>
      <c r="AO191">
        <f>1-AM191/AN191</f>
        <v>0</v>
      </c>
      <c r="AP191">
        <v>0</v>
      </c>
      <c r="AQ191" t="s">
        <v>422</v>
      </c>
      <c r="AR191" t="s">
        <v>422</v>
      </c>
      <c r="AS191">
        <v>0</v>
      </c>
      <c r="AT191">
        <v>0</v>
      </c>
      <c r="AU191">
        <f>1-AS191/AT191</f>
        <v>0</v>
      </c>
      <c r="AV191">
        <v>0.5</v>
      </c>
      <c r="AW191">
        <f>CV191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422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CU191">
        <f>$B$13*DS191+$C$13*DT191+$F$13*EE191*(1-EH191)</f>
        <v>0</v>
      </c>
      <c r="CV191">
        <f>CU191*CW191</f>
        <v>0</v>
      </c>
      <c r="CW191">
        <f>($B$13*$D$11+$C$13*$D$11+$F$13*((ER191+EJ191)/MAX(ER191+EJ191+ES191, 0.1)*$I$11+ES191/MAX(ER191+EJ191+ES191, 0.1)*$J$11))/($B$13+$C$13+$F$13)</f>
        <v>0</v>
      </c>
      <c r="CX191">
        <f>($B$13*$K$11+$C$13*$K$11+$F$13*((ER191+EJ191)/MAX(ER191+EJ191+ES191, 0.1)*$P$11+ES191/MAX(ER191+EJ191+ES191, 0.1)*$Q$11))/($B$13+$C$13+$F$13)</f>
        <v>0</v>
      </c>
      <c r="CY191">
        <v>5</v>
      </c>
      <c r="CZ191">
        <v>0.5</v>
      </c>
      <c r="DA191" t="s">
        <v>423</v>
      </c>
      <c r="DB191">
        <v>2</v>
      </c>
      <c r="DC191">
        <v>1758838778</v>
      </c>
      <c r="DD191">
        <v>422.4441111111111</v>
      </c>
      <c r="DE191">
        <v>419.9922222222223</v>
      </c>
      <c r="DF191">
        <v>23.7617</v>
      </c>
      <c r="DG191">
        <v>23.51867777777777</v>
      </c>
      <c r="DH191">
        <v>423.7634444444444</v>
      </c>
      <c r="DI191">
        <v>23.44194444444445</v>
      </c>
      <c r="DJ191">
        <v>499.9821111111111</v>
      </c>
      <c r="DK191">
        <v>90.5765</v>
      </c>
      <c r="DL191">
        <v>0.06931763333333334</v>
      </c>
      <c r="DM191">
        <v>30.20412222222222</v>
      </c>
      <c r="DN191">
        <v>30.0193</v>
      </c>
      <c r="DO191">
        <v>999.9000000000001</v>
      </c>
      <c r="DP191">
        <v>0</v>
      </c>
      <c r="DQ191">
        <v>0</v>
      </c>
      <c r="DR191">
        <v>9993.892222222223</v>
      </c>
      <c r="DS191">
        <v>0</v>
      </c>
      <c r="DT191">
        <v>3.58213</v>
      </c>
      <c r="DU191">
        <v>2.451717777777778</v>
      </c>
      <c r="DV191">
        <v>432.7263333333333</v>
      </c>
      <c r="DW191">
        <v>430.1078888888889</v>
      </c>
      <c r="DX191">
        <v>0.2430265555555556</v>
      </c>
      <c r="DY191">
        <v>419.9922222222223</v>
      </c>
      <c r="DZ191">
        <v>23.51867777777777</v>
      </c>
      <c r="EA191">
        <v>2.152251111111111</v>
      </c>
      <c r="EB191">
        <v>2.130238888888889</v>
      </c>
      <c r="EC191">
        <v>18.61125555555556</v>
      </c>
      <c r="ED191">
        <v>18.44711111111111</v>
      </c>
      <c r="EE191">
        <v>0.00500078</v>
      </c>
      <c r="EF191">
        <v>0</v>
      </c>
      <c r="EG191">
        <v>0</v>
      </c>
      <c r="EH191">
        <v>0</v>
      </c>
      <c r="EI191">
        <v>807.9888888888888</v>
      </c>
      <c r="EJ191">
        <v>0.00500078</v>
      </c>
      <c r="EK191">
        <v>-16.1</v>
      </c>
      <c r="EL191">
        <v>-1.477777777777778</v>
      </c>
      <c r="EM191">
        <v>35.52055555555555</v>
      </c>
      <c r="EN191">
        <v>39.51366666666667</v>
      </c>
      <c r="EO191">
        <v>37.77055555555555</v>
      </c>
      <c r="EP191">
        <v>39.78455555555556</v>
      </c>
      <c r="EQ191">
        <v>38.16644444444444</v>
      </c>
      <c r="ER191">
        <v>0</v>
      </c>
      <c r="ES191">
        <v>0</v>
      </c>
      <c r="ET191">
        <v>0</v>
      </c>
      <c r="EU191">
        <v>1758838776.3</v>
      </c>
      <c r="EV191">
        <v>0</v>
      </c>
      <c r="EW191">
        <v>809.9692307692308</v>
      </c>
      <c r="EX191">
        <v>-28.07521348801143</v>
      </c>
      <c r="EY191">
        <v>8.557265002267753</v>
      </c>
      <c r="EZ191">
        <v>-15.45769230769231</v>
      </c>
      <c r="FA191">
        <v>15</v>
      </c>
      <c r="FB191">
        <v>0</v>
      </c>
      <c r="FC191" t="s">
        <v>424</v>
      </c>
      <c r="FD191">
        <v>1746989605.5</v>
      </c>
      <c r="FE191">
        <v>1746989593.5</v>
      </c>
      <c r="FF191">
        <v>0</v>
      </c>
      <c r="FG191">
        <v>-0.274</v>
      </c>
      <c r="FH191">
        <v>-0.002</v>
      </c>
      <c r="FI191">
        <v>2.549</v>
      </c>
      <c r="FJ191">
        <v>0.129</v>
      </c>
      <c r="FK191">
        <v>420</v>
      </c>
      <c r="FL191">
        <v>17</v>
      </c>
      <c r="FM191">
        <v>0.02</v>
      </c>
      <c r="FN191">
        <v>0.04</v>
      </c>
      <c r="FO191">
        <v>2.442596</v>
      </c>
      <c r="FP191">
        <v>0.1692364727954942</v>
      </c>
      <c r="FQ191">
        <v>0.04274106063260479</v>
      </c>
      <c r="FR191">
        <v>1</v>
      </c>
      <c r="FS191">
        <v>810.6382352941176</v>
      </c>
      <c r="FT191">
        <v>-22.14362101628537</v>
      </c>
      <c r="FU191">
        <v>6.24627016734469</v>
      </c>
      <c r="FV191">
        <v>0</v>
      </c>
      <c r="FW191">
        <v>0.24391015</v>
      </c>
      <c r="FX191">
        <v>-0.00743905440900554</v>
      </c>
      <c r="FY191">
        <v>0.001301981270026571</v>
      </c>
      <c r="FZ191">
        <v>1</v>
      </c>
      <c r="GA191">
        <v>2</v>
      </c>
      <c r="GB191">
        <v>3</v>
      </c>
      <c r="GC191" t="s">
        <v>435</v>
      </c>
      <c r="GD191">
        <v>3.10311</v>
      </c>
      <c r="GE191">
        <v>2.72738</v>
      </c>
      <c r="GF191">
        <v>0.08866400000000001</v>
      </c>
      <c r="GG191">
        <v>0.0881116</v>
      </c>
      <c r="GH191">
        <v>0.107122</v>
      </c>
      <c r="GI191">
        <v>0.107793</v>
      </c>
      <c r="GJ191">
        <v>23802.7</v>
      </c>
      <c r="GK191">
        <v>21610.4</v>
      </c>
      <c r="GL191">
        <v>26682.3</v>
      </c>
      <c r="GM191">
        <v>23920.1</v>
      </c>
      <c r="GN191">
        <v>38119.1</v>
      </c>
      <c r="GO191">
        <v>31531.2</v>
      </c>
      <c r="GP191">
        <v>46593.7</v>
      </c>
      <c r="GQ191">
        <v>37824.7</v>
      </c>
      <c r="GR191">
        <v>1.8686</v>
      </c>
      <c r="GS191">
        <v>1.87225</v>
      </c>
      <c r="GT191">
        <v>0.07912520000000001</v>
      </c>
      <c r="GU191">
        <v>0</v>
      </c>
      <c r="GV191">
        <v>28.7319</v>
      </c>
      <c r="GW191">
        <v>999.9</v>
      </c>
      <c r="GX191">
        <v>51.1</v>
      </c>
      <c r="GY191">
        <v>31.1</v>
      </c>
      <c r="GZ191">
        <v>25.5963</v>
      </c>
      <c r="HA191">
        <v>61.1837</v>
      </c>
      <c r="HB191">
        <v>19.1466</v>
      </c>
      <c r="HC191">
        <v>1</v>
      </c>
      <c r="HD191">
        <v>0.130915</v>
      </c>
      <c r="HE191">
        <v>-1.1293</v>
      </c>
      <c r="HF191">
        <v>20.2935</v>
      </c>
      <c r="HG191">
        <v>5.21834</v>
      </c>
      <c r="HH191">
        <v>11.98</v>
      </c>
      <c r="HI191">
        <v>4.96535</v>
      </c>
      <c r="HJ191">
        <v>3.27595</v>
      </c>
      <c r="HK191">
        <v>9999</v>
      </c>
      <c r="HL191">
        <v>9999</v>
      </c>
      <c r="HM191">
        <v>9999</v>
      </c>
      <c r="HN191">
        <v>8.699999999999999</v>
      </c>
      <c r="HO191">
        <v>1.86397</v>
      </c>
      <c r="HP191">
        <v>1.86009</v>
      </c>
      <c r="HQ191">
        <v>1.85838</v>
      </c>
      <c r="HR191">
        <v>1.85974</v>
      </c>
      <c r="HS191">
        <v>1.85989</v>
      </c>
      <c r="HT191">
        <v>1.85838</v>
      </c>
      <c r="HU191">
        <v>1.85745</v>
      </c>
      <c r="HV191">
        <v>1.85242</v>
      </c>
      <c r="HW191">
        <v>0</v>
      </c>
      <c r="HX191">
        <v>0</v>
      </c>
      <c r="HY191">
        <v>0</v>
      </c>
      <c r="HZ191">
        <v>0</v>
      </c>
      <c r="IA191" t="s">
        <v>426</v>
      </c>
      <c r="IB191" t="s">
        <v>427</v>
      </c>
      <c r="IC191" t="s">
        <v>428</v>
      </c>
      <c r="ID191" t="s">
        <v>428</v>
      </c>
      <c r="IE191" t="s">
        <v>428</v>
      </c>
      <c r="IF191" t="s">
        <v>428</v>
      </c>
      <c r="IG191">
        <v>0</v>
      </c>
      <c r="IH191">
        <v>100</v>
      </c>
      <c r="II191">
        <v>100</v>
      </c>
      <c r="IJ191">
        <v>-1.32</v>
      </c>
      <c r="IK191">
        <v>0.3197</v>
      </c>
      <c r="IL191">
        <v>-1.085747647868322</v>
      </c>
      <c r="IM191">
        <v>-0.001141660950335919</v>
      </c>
      <c r="IN191">
        <v>1.556549255047457E-06</v>
      </c>
      <c r="IO191">
        <v>-3.845636065895205E-10</v>
      </c>
      <c r="IP191">
        <v>0.01562767363184709</v>
      </c>
      <c r="IQ191">
        <v>0.001629169780553792</v>
      </c>
      <c r="IR191">
        <v>0.0005448488767950686</v>
      </c>
      <c r="IS191">
        <v>-2.599574200195059E-06</v>
      </c>
      <c r="IT191">
        <v>2</v>
      </c>
      <c r="IU191">
        <v>2011</v>
      </c>
      <c r="IV191">
        <v>1</v>
      </c>
      <c r="IW191">
        <v>26</v>
      </c>
      <c r="IX191">
        <v>197486.3</v>
      </c>
      <c r="IY191">
        <v>197486.5</v>
      </c>
      <c r="IZ191">
        <v>1.14624</v>
      </c>
      <c r="JA191">
        <v>2.63672</v>
      </c>
      <c r="JB191">
        <v>1.49658</v>
      </c>
      <c r="JC191">
        <v>2.35107</v>
      </c>
      <c r="JD191">
        <v>1.54907</v>
      </c>
      <c r="JE191">
        <v>2.3938</v>
      </c>
      <c r="JF191">
        <v>36.2929</v>
      </c>
      <c r="JG191">
        <v>24.1926</v>
      </c>
      <c r="JH191">
        <v>18</v>
      </c>
      <c r="JI191">
        <v>482.157</v>
      </c>
      <c r="JJ191">
        <v>499.304</v>
      </c>
      <c r="JK191">
        <v>30.4721</v>
      </c>
      <c r="JL191">
        <v>28.966</v>
      </c>
      <c r="JM191">
        <v>30.0002</v>
      </c>
      <c r="JN191">
        <v>29.1344</v>
      </c>
      <c r="JO191">
        <v>29.1187</v>
      </c>
      <c r="JP191">
        <v>23.0532</v>
      </c>
      <c r="JQ191">
        <v>10.9353</v>
      </c>
      <c r="JR191">
        <v>100</v>
      </c>
      <c r="JS191">
        <v>30.4595</v>
      </c>
      <c r="JT191">
        <v>420</v>
      </c>
      <c r="JU191">
        <v>23.5137</v>
      </c>
      <c r="JV191">
        <v>101.873</v>
      </c>
      <c r="JW191">
        <v>91.23739999999999</v>
      </c>
    </row>
    <row r="192" spans="1:283">
      <c r="A192">
        <v>174</v>
      </c>
      <c r="B192">
        <v>1758838783</v>
      </c>
      <c r="C192">
        <v>1949.400000095367</v>
      </c>
      <c r="D192" t="s">
        <v>780</v>
      </c>
      <c r="E192" t="s">
        <v>781</v>
      </c>
      <c r="F192">
        <v>5</v>
      </c>
      <c r="G192" t="s">
        <v>675</v>
      </c>
      <c r="H192">
        <v>1758838780</v>
      </c>
      <c r="I192">
        <f>(J192)/1000</f>
        <v>0</v>
      </c>
      <c r="J192">
        <f>1000*DJ192*AH192*(DF192-DG192)/(100*CY192*(1000-AH192*DF192))</f>
        <v>0</v>
      </c>
      <c r="K192">
        <f>DJ192*AH192*(DE192-DD192*(1000-AH192*DG192)/(1000-AH192*DF192))/(100*CY192)</f>
        <v>0</v>
      </c>
      <c r="L192">
        <f>DD192 - IF(AH192&gt;1, K192*CY192*100.0/(AJ192), 0)</f>
        <v>0</v>
      </c>
      <c r="M192">
        <f>((S192-I192/2)*L192-K192)/(S192+I192/2)</f>
        <v>0</v>
      </c>
      <c r="N192">
        <f>M192*(DK192+DL192)/1000.0</f>
        <v>0</v>
      </c>
      <c r="O192">
        <f>(DD192 - IF(AH192&gt;1, K192*CY192*100.0/(AJ192), 0))*(DK192+DL192)/1000.0</f>
        <v>0</v>
      </c>
      <c r="P192">
        <f>2.0/((1/R192-1/Q192)+SIGN(R192)*SQRT((1/R192-1/Q192)*(1/R192-1/Q192) + 4*CZ192/((CZ192+1)*(CZ192+1))*(2*1/R192*1/Q192-1/Q192*1/Q192)))</f>
        <v>0</v>
      </c>
      <c r="Q192">
        <f>IF(LEFT(DA192,1)&lt;&gt;"0",IF(LEFT(DA192,1)="1",3.0,DB192),$D$5+$E$5*(DR192*DK192/($K$5*1000))+$F$5*(DR192*DK192/($K$5*1000))*MAX(MIN(CY192,$J$5),$I$5)*MAX(MIN(CY192,$J$5),$I$5)+$G$5*MAX(MIN(CY192,$J$5),$I$5)*(DR192*DK192/($K$5*1000))+$H$5*(DR192*DK192/($K$5*1000))*(DR192*DK192/($K$5*1000)))</f>
        <v>0</v>
      </c>
      <c r="R192">
        <f>I192*(1000-(1000*0.61365*exp(17.502*V192/(240.97+V192))/(DK192+DL192)+DF192)/2)/(1000*0.61365*exp(17.502*V192/(240.97+V192))/(DK192+DL192)-DF192)</f>
        <v>0</v>
      </c>
      <c r="S192">
        <f>1/((CZ192+1)/(P192/1.6)+1/(Q192/1.37)) + CZ192/((CZ192+1)/(P192/1.6) + CZ192/(Q192/1.37))</f>
        <v>0</v>
      </c>
      <c r="T192">
        <f>(CU192*CX192)</f>
        <v>0</v>
      </c>
      <c r="U192">
        <f>(DM192+(T192+2*0.95*5.67E-8*(((DM192+$B$9)+273)^4-(DM192+273)^4)-44100*I192)/(1.84*29.3*Q192+8*0.95*5.67E-8*(DM192+273)^3))</f>
        <v>0</v>
      </c>
      <c r="V192">
        <f>($C$9*DN192+$D$9*DO192+$E$9*U192)</f>
        <v>0</v>
      </c>
      <c r="W192">
        <f>0.61365*exp(17.502*V192/(240.97+V192))</f>
        <v>0</v>
      </c>
      <c r="X192">
        <f>(Y192/Z192*100)</f>
        <v>0</v>
      </c>
      <c r="Y192">
        <f>DF192*(DK192+DL192)/1000</f>
        <v>0</v>
      </c>
      <c r="Z192">
        <f>0.61365*exp(17.502*DM192/(240.97+DM192))</f>
        <v>0</v>
      </c>
      <c r="AA192">
        <f>(W192-DF192*(DK192+DL192)/1000)</f>
        <v>0</v>
      </c>
      <c r="AB192">
        <f>(-I192*44100)</f>
        <v>0</v>
      </c>
      <c r="AC192">
        <f>2*29.3*Q192*0.92*(DM192-V192)</f>
        <v>0</v>
      </c>
      <c r="AD192">
        <f>2*0.95*5.67E-8*(((DM192+$B$9)+273)^4-(V192+273)^4)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IF(AF192*$H$15&gt;=AJ192,1.0,(AJ192/(AJ192-AF192*$H$15)))</f>
        <v>0</v>
      </c>
      <c r="AI192">
        <f>(AH192-1)*100</f>
        <v>0</v>
      </c>
      <c r="AJ192">
        <f>MAX(0,($B$15+$C$15*DR192)/(1+$D$15*DR192)*DK192/(DM192+273)*$E$15)</f>
        <v>0</v>
      </c>
      <c r="AK192" t="s">
        <v>422</v>
      </c>
      <c r="AL192" t="s">
        <v>422</v>
      </c>
      <c r="AM192">
        <v>0</v>
      </c>
      <c r="AN192">
        <v>0</v>
      </c>
      <c r="AO192">
        <f>1-AM192/AN192</f>
        <v>0</v>
      </c>
      <c r="AP192">
        <v>0</v>
      </c>
      <c r="AQ192" t="s">
        <v>422</v>
      </c>
      <c r="AR192" t="s">
        <v>422</v>
      </c>
      <c r="AS192">
        <v>0</v>
      </c>
      <c r="AT192">
        <v>0</v>
      </c>
      <c r="AU192">
        <f>1-AS192/AT192</f>
        <v>0</v>
      </c>
      <c r="AV192">
        <v>0.5</v>
      </c>
      <c r="AW192">
        <f>CV192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422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CU192">
        <f>$B$13*DS192+$C$13*DT192+$F$13*EE192*(1-EH192)</f>
        <v>0</v>
      </c>
      <c r="CV192">
        <f>CU192*CW192</f>
        <v>0</v>
      </c>
      <c r="CW192">
        <f>($B$13*$D$11+$C$13*$D$11+$F$13*((ER192+EJ192)/MAX(ER192+EJ192+ES192, 0.1)*$I$11+ES192/MAX(ER192+EJ192+ES192, 0.1)*$J$11))/($B$13+$C$13+$F$13)</f>
        <v>0</v>
      </c>
      <c r="CX192">
        <f>($B$13*$K$11+$C$13*$K$11+$F$13*((ER192+EJ192)/MAX(ER192+EJ192+ES192, 0.1)*$P$11+ES192/MAX(ER192+EJ192+ES192, 0.1)*$Q$11))/($B$13+$C$13+$F$13)</f>
        <v>0</v>
      </c>
      <c r="CY192">
        <v>5</v>
      </c>
      <c r="CZ192">
        <v>0.5</v>
      </c>
      <c r="DA192" t="s">
        <v>423</v>
      </c>
      <c r="DB192">
        <v>2</v>
      </c>
      <c r="DC192">
        <v>1758838780</v>
      </c>
      <c r="DD192">
        <v>422.4438888888889</v>
      </c>
      <c r="DE192">
        <v>419.9905555555555</v>
      </c>
      <c r="DF192">
        <v>23.76166666666667</v>
      </c>
      <c r="DG192">
        <v>23.51757777777778</v>
      </c>
      <c r="DH192">
        <v>423.7632222222222</v>
      </c>
      <c r="DI192">
        <v>23.4419</v>
      </c>
      <c r="DJ192">
        <v>499.9983333333334</v>
      </c>
      <c r="DK192">
        <v>90.57692222222221</v>
      </c>
      <c r="DL192">
        <v>0.06933207777777778</v>
      </c>
      <c r="DM192">
        <v>30.20325555555555</v>
      </c>
      <c r="DN192">
        <v>30.02002222222222</v>
      </c>
      <c r="DO192">
        <v>999.9000000000001</v>
      </c>
      <c r="DP192">
        <v>0</v>
      </c>
      <c r="DQ192">
        <v>0</v>
      </c>
      <c r="DR192">
        <v>9991.042222222222</v>
      </c>
      <c r="DS192">
        <v>0</v>
      </c>
      <c r="DT192">
        <v>3.58213</v>
      </c>
      <c r="DU192">
        <v>2.453202222222222</v>
      </c>
      <c r="DV192">
        <v>432.726</v>
      </c>
      <c r="DW192">
        <v>430.1056666666666</v>
      </c>
      <c r="DX192">
        <v>0.2440784444444445</v>
      </c>
      <c r="DY192">
        <v>419.9905555555555</v>
      </c>
      <c r="DZ192">
        <v>23.51757777777778</v>
      </c>
      <c r="EA192">
        <v>2.152256666666667</v>
      </c>
      <c r="EB192">
        <v>2.130148888888889</v>
      </c>
      <c r="EC192">
        <v>18.6113</v>
      </c>
      <c r="ED192">
        <v>18.44644444444445</v>
      </c>
      <c r="EE192">
        <v>0.00500078</v>
      </c>
      <c r="EF192">
        <v>0</v>
      </c>
      <c r="EG192">
        <v>0</v>
      </c>
      <c r="EH192">
        <v>0</v>
      </c>
      <c r="EI192">
        <v>807.6</v>
      </c>
      <c r="EJ192">
        <v>0.00500078</v>
      </c>
      <c r="EK192">
        <v>-14.76666666666667</v>
      </c>
      <c r="EL192">
        <v>-1.222222222222222</v>
      </c>
      <c r="EM192">
        <v>35.52055555555555</v>
      </c>
      <c r="EN192">
        <v>39.48577777777777</v>
      </c>
      <c r="EO192">
        <v>37.64566666666667</v>
      </c>
      <c r="EP192">
        <v>39.74288888888888</v>
      </c>
      <c r="EQ192">
        <v>38.17355555555556</v>
      </c>
      <c r="ER192">
        <v>0</v>
      </c>
      <c r="ES192">
        <v>0</v>
      </c>
      <c r="ET192">
        <v>0</v>
      </c>
      <c r="EU192">
        <v>1758838778.7</v>
      </c>
      <c r="EV192">
        <v>0</v>
      </c>
      <c r="EW192">
        <v>809.4923076923078</v>
      </c>
      <c r="EX192">
        <v>-17.32649555653951</v>
      </c>
      <c r="EY192">
        <v>-13.34017103370144</v>
      </c>
      <c r="EZ192">
        <v>-14.62307692307692</v>
      </c>
      <c r="FA192">
        <v>15</v>
      </c>
      <c r="FB192">
        <v>0</v>
      </c>
      <c r="FC192" t="s">
        <v>424</v>
      </c>
      <c r="FD192">
        <v>1746989605.5</v>
      </c>
      <c r="FE192">
        <v>1746989593.5</v>
      </c>
      <c r="FF192">
        <v>0</v>
      </c>
      <c r="FG192">
        <v>-0.274</v>
      </c>
      <c r="FH192">
        <v>-0.002</v>
      </c>
      <c r="FI192">
        <v>2.549</v>
      </c>
      <c r="FJ192">
        <v>0.129</v>
      </c>
      <c r="FK192">
        <v>420</v>
      </c>
      <c r="FL192">
        <v>17</v>
      </c>
      <c r="FM192">
        <v>0.02</v>
      </c>
      <c r="FN192">
        <v>0.04</v>
      </c>
      <c r="FO192">
        <v>2.450360731707317</v>
      </c>
      <c r="FP192">
        <v>0.1242269686411167</v>
      </c>
      <c r="FQ192">
        <v>0.04026313900926302</v>
      </c>
      <c r="FR192">
        <v>1</v>
      </c>
      <c r="FS192">
        <v>809.9499999999998</v>
      </c>
      <c r="FT192">
        <v>-12.87853311820456</v>
      </c>
      <c r="FU192">
        <v>5.573796361758562</v>
      </c>
      <c r="FV192">
        <v>0</v>
      </c>
      <c r="FW192">
        <v>0.2441173658536585</v>
      </c>
      <c r="FX192">
        <v>-0.003251331010452943</v>
      </c>
      <c r="FY192">
        <v>0.001441335183104035</v>
      </c>
      <c r="FZ192">
        <v>1</v>
      </c>
      <c r="GA192">
        <v>2</v>
      </c>
      <c r="GB192">
        <v>3</v>
      </c>
      <c r="GC192" t="s">
        <v>435</v>
      </c>
      <c r="GD192">
        <v>3.10302</v>
      </c>
      <c r="GE192">
        <v>2.72737</v>
      </c>
      <c r="GF192">
        <v>0.0886617</v>
      </c>
      <c r="GG192">
        <v>0.088112</v>
      </c>
      <c r="GH192">
        <v>0.10712</v>
      </c>
      <c r="GI192">
        <v>0.107798</v>
      </c>
      <c r="GJ192">
        <v>23802.6</v>
      </c>
      <c r="GK192">
        <v>21610.4</v>
      </c>
      <c r="GL192">
        <v>26682.1</v>
      </c>
      <c r="GM192">
        <v>23920.2</v>
      </c>
      <c r="GN192">
        <v>38119.1</v>
      </c>
      <c r="GO192">
        <v>31531.2</v>
      </c>
      <c r="GP192">
        <v>46593.5</v>
      </c>
      <c r="GQ192">
        <v>37824.8</v>
      </c>
      <c r="GR192">
        <v>1.8688</v>
      </c>
      <c r="GS192">
        <v>1.8724</v>
      </c>
      <c r="GT192">
        <v>0.0792146</v>
      </c>
      <c r="GU192">
        <v>0</v>
      </c>
      <c r="GV192">
        <v>28.7325</v>
      </c>
      <c r="GW192">
        <v>999.9</v>
      </c>
      <c r="GX192">
        <v>51.1</v>
      </c>
      <c r="GY192">
        <v>31.1</v>
      </c>
      <c r="GZ192">
        <v>25.5968</v>
      </c>
      <c r="HA192">
        <v>61.1337</v>
      </c>
      <c r="HB192">
        <v>19.3069</v>
      </c>
      <c r="HC192">
        <v>1</v>
      </c>
      <c r="HD192">
        <v>0.130963</v>
      </c>
      <c r="HE192">
        <v>-1.13193</v>
      </c>
      <c r="HF192">
        <v>20.2936</v>
      </c>
      <c r="HG192">
        <v>5.21789</v>
      </c>
      <c r="HH192">
        <v>11.98</v>
      </c>
      <c r="HI192">
        <v>4.96525</v>
      </c>
      <c r="HJ192">
        <v>3.27593</v>
      </c>
      <c r="HK192">
        <v>9999</v>
      </c>
      <c r="HL192">
        <v>9999</v>
      </c>
      <c r="HM192">
        <v>9999</v>
      </c>
      <c r="HN192">
        <v>8.699999999999999</v>
      </c>
      <c r="HO192">
        <v>1.86397</v>
      </c>
      <c r="HP192">
        <v>1.86007</v>
      </c>
      <c r="HQ192">
        <v>1.85837</v>
      </c>
      <c r="HR192">
        <v>1.85974</v>
      </c>
      <c r="HS192">
        <v>1.85989</v>
      </c>
      <c r="HT192">
        <v>1.85837</v>
      </c>
      <c r="HU192">
        <v>1.85745</v>
      </c>
      <c r="HV192">
        <v>1.85242</v>
      </c>
      <c r="HW192">
        <v>0</v>
      </c>
      <c r="HX192">
        <v>0</v>
      </c>
      <c r="HY192">
        <v>0</v>
      </c>
      <c r="HZ192">
        <v>0</v>
      </c>
      <c r="IA192" t="s">
        <v>426</v>
      </c>
      <c r="IB192" t="s">
        <v>427</v>
      </c>
      <c r="IC192" t="s">
        <v>428</v>
      </c>
      <c r="ID192" t="s">
        <v>428</v>
      </c>
      <c r="IE192" t="s">
        <v>428</v>
      </c>
      <c r="IF192" t="s">
        <v>428</v>
      </c>
      <c r="IG192">
        <v>0</v>
      </c>
      <c r="IH192">
        <v>100</v>
      </c>
      <c r="II192">
        <v>100</v>
      </c>
      <c r="IJ192">
        <v>-1.319</v>
      </c>
      <c r="IK192">
        <v>0.3197</v>
      </c>
      <c r="IL192">
        <v>-1.085747647868322</v>
      </c>
      <c r="IM192">
        <v>-0.001141660950335919</v>
      </c>
      <c r="IN192">
        <v>1.556549255047457E-06</v>
      </c>
      <c r="IO192">
        <v>-3.845636065895205E-10</v>
      </c>
      <c r="IP192">
        <v>0.01562767363184709</v>
      </c>
      <c r="IQ192">
        <v>0.001629169780553792</v>
      </c>
      <c r="IR192">
        <v>0.0005448488767950686</v>
      </c>
      <c r="IS192">
        <v>-2.599574200195059E-06</v>
      </c>
      <c r="IT192">
        <v>2</v>
      </c>
      <c r="IU192">
        <v>2011</v>
      </c>
      <c r="IV192">
        <v>1</v>
      </c>
      <c r="IW192">
        <v>26</v>
      </c>
      <c r="IX192">
        <v>197486.3</v>
      </c>
      <c r="IY192">
        <v>197486.5</v>
      </c>
      <c r="IZ192">
        <v>1.14624</v>
      </c>
      <c r="JA192">
        <v>2.63062</v>
      </c>
      <c r="JB192">
        <v>1.49658</v>
      </c>
      <c r="JC192">
        <v>2.35107</v>
      </c>
      <c r="JD192">
        <v>1.54907</v>
      </c>
      <c r="JE192">
        <v>2.45117</v>
      </c>
      <c r="JF192">
        <v>36.2929</v>
      </c>
      <c r="JG192">
        <v>24.2013</v>
      </c>
      <c r="JH192">
        <v>18</v>
      </c>
      <c r="JI192">
        <v>482.278</v>
      </c>
      <c r="JJ192">
        <v>499.411</v>
      </c>
      <c r="JK192">
        <v>30.4641</v>
      </c>
      <c r="JL192">
        <v>28.9667</v>
      </c>
      <c r="JM192">
        <v>30.0002</v>
      </c>
      <c r="JN192">
        <v>29.1349</v>
      </c>
      <c r="JO192">
        <v>29.1195</v>
      </c>
      <c r="JP192">
        <v>23.0535</v>
      </c>
      <c r="JQ192">
        <v>10.9353</v>
      </c>
      <c r="JR192">
        <v>100</v>
      </c>
      <c r="JS192">
        <v>30.4388</v>
      </c>
      <c r="JT192">
        <v>420</v>
      </c>
      <c r="JU192">
        <v>23.5137</v>
      </c>
      <c r="JV192">
        <v>101.872</v>
      </c>
      <c r="JW192">
        <v>91.2375</v>
      </c>
    </row>
    <row r="193" spans="1:283">
      <c r="A193">
        <v>175</v>
      </c>
      <c r="B193">
        <v>1758838785</v>
      </c>
      <c r="C193">
        <v>1951.400000095367</v>
      </c>
      <c r="D193" t="s">
        <v>782</v>
      </c>
      <c r="E193" t="s">
        <v>783</v>
      </c>
      <c r="F193">
        <v>5</v>
      </c>
      <c r="G193" t="s">
        <v>675</v>
      </c>
      <c r="H193">
        <v>1758838782</v>
      </c>
      <c r="I193">
        <f>(J193)/1000</f>
        <v>0</v>
      </c>
      <c r="J193">
        <f>1000*DJ193*AH193*(DF193-DG193)/(100*CY193*(1000-AH193*DF193))</f>
        <v>0</v>
      </c>
      <c r="K193">
        <f>DJ193*AH193*(DE193-DD193*(1000-AH193*DG193)/(1000-AH193*DF193))/(100*CY193)</f>
        <v>0</v>
      </c>
      <c r="L193">
        <f>DD193 - IF(AH193&gt;1, K193*CY193*100.0/(AJ193), 0)</f>
        <v>0</v>
      </c>
      <c r="M193">
        <f>((S193-I193/2)*L193-K193)/(S193+I193/2)</f>
        <v>0</v>
      </c>
      <c r="N193">
        <f>M193*(DK193+DL193)/1000.0</f>
        <v>0</v>
      </c>
      <c r="O193">
        <f>(DD193 - IF(AH193&gt;1, K193*CY193*100.0/(AJ193), 0))*(DK193+DL193)/1000.0</f>
        <v>0</v>
      </c>
      <c r="P193">
        <f>2.0/((1/R193-1/Q193)+SIGN(R193)*SQRT((1/R193-1/Q193)*(1/R193-1/Q193) + 4*CZ193/((CZ193+1)*(CZ193+1))*(2*1/R193*1/Q193-1/Q193*1/Q193)))</f>
        <v>0</v>
      </c>
      <c r="Q193">
        <f>IF(LEFT(DA193,1)&lt;&gt;"0",IF(LEFT(DA193,1)="1",3.0,DB193),$D$5+$E$5*(DR193*DK193/($K$5*1000))+$F$5*(DR193*DK193/($K$5*1000))*MAX(MIN(CY193,$J$5),$I$5)*MAX(MIN(CY193,$J$5),$I$5)+$G$5*MAX(MIN(CY193,$J$5),$I$5)*(DR193*DK193/($K$5*1000))+$H$5*(DR193*DK193/($K$5*1000))*(DR193*DK193/($K$5*1000)))</f>
        <v>0</v>
      </c>
      <c r="R193">
        <f>I193*(1000-(1000*0.61365*exp(17.502*V193/(240.97+V193))/(DK193+DL193)+DF193)/2)/(1000*0.61365*exp(17.502*V193/(240.97+V193))/(DK193+DL193)-DF193)</f>
        <v>0</v>
      </c>
      <c r="S193">
        <f>1/((CZ193+1)/(P193/1.6)+1/(Q193/1.37)) + CZ193/((CZ193+1)/(P193/1.6) + CZ193/(Q193/1.37))</f>
        <v>0</v>
      </c>
      <c r="T193">
        <f>(CU193*CX193)</f>
        <v>0</v>
      </c>
      <c r="U193">
        <f>(DM193+(T193+2*0.95*5.67E-8*(((DM193+$B$9)+273)^4-(DM193+273)^4)-44100*I193)/(1.84*29.3*Q193+8*0.95*5.67E-8*(DM193+273)^3))</f>
        <v>0</v>
      </c>
      <c r="V193">
        <f>($C$9*DN193+$D$9*DO193+$E$9*U193)</f>
        <v>0</v>
      </c>
      <c r="W193">
        <f>0.61365*exp(17.502*V193/(240.97+V193))</f>
        <v>0</v>
      </c>
      <c r="X193">
        <f>(Y193/Z193*100)</f>
        <v>0</v>
      </c>
      <c r="Y193">
        <f>DF193*(DK193+DL193)/1000</f>
        <v>0</v>
      </c>
      <c r="Z193">
        <f>0.61365*exp(17.502*DM193/(240.97+DM193))</f>
        <v>0</v>
      </c>
      <c r="AA193">
        <f>(W193-DF193*(DK193+DL193)/1000)</f>
        <v>0</v>
      </c>
      <c r="AB193">
        <f>(-I193*44100)</f>
        <v>0</v>
      </c>
      <c r="AC193">
        <f>2*29.3*Q193*0.92*(DM193-V193)</f>
        <v>0</v>
      </c>
      <c r="AD193">
        <f>2*0.95*5.67E-8*(((DM193+$B$9)+273)^4-(V193+273)^4)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IF(AF193*$H$15&gt;=AJ193,1.0,(AJ193/(AJ193-AF193*$H$15)))</f>
        <v>0</v>
      </c>
      <c r="AI193">
        <f>(AH193-1)*100</f>
        <v>0</v>
      </c>
      <c r="AJ193">
        <f>MAX(0,($B$15+$C$15*DR193)/(1+$D$15*DR193)*DK193/(DM193+273)*$E$15)</f>
        <v>0</v>
      </c>
      <c r="AK193" t="s">
        <v>422</v>
      </c>
      <c r="AL193" t="s">
        <v>422</v>
      </c>
      <c r="AM193">
        <v>0</v>
      </c>
      <c r="AN193">
        <v>0</v>
      </c>
      <c r="AO193">
        <f>1-AM193/AN193</f>
        <v>0</v>
      </c>
      <c r="AP193">
        <v>0</v>
      </c>
      <c r="AQ193" t="s">
        <v>422</v>
      </c>
      <c r="AR193" t="s">
        <v>422</v>
      </c>
      <c r="AS193">
        <v>0</v>
      </c>
      <c r="AT193">
        <v>0</v>
      </c>
      <c r="AU193">
        <f>1-AS193/AT193</f>
        <v>0</v>
      </c>
      <c r="AV193">
        <v>0.5</v>
      </c>
      <c r="AW193">
        <f>CV193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422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CU193">
        <f>$B$13*DS193+$C$13*DT193+$F$13*EE193*(1-EH193)</f>
        <v>0</v>
      </c>
      <c r="CV193">
        <f>CU193*CW193</f>
        <v>0</v>
      </c>
      <c r="CW193">
        <f>($B$13*$D$11+$C$13*$D$11+$F$13*((ER193+EJ193)/MAX(ER193+EJ193+ES193, 0.1)*$I$11+ES193/MAX(ER193+EJ193+ES193, 0.1)*$J$11))/($B$13+$C$13+$F$13)</f>
        <v>0</v>
      </c>
      <c r="CX193">
        <f>($B$13*$K$11+$C$13*$K$11+$F$13*((ER193+EJ193)/MAX(ER193+EJ193+ES193, 0.1)*$P$11+ES193/MAX(ER193+EJ193+ES193, 0.1)*$Q$11))/($B$13+$C$13+$F$13)</f>
        <v>0</v>
      </c>
      <c r="CY193">
        <v>5</v>
      </c>
      <c r="CZ193">
        <v>0.5</v>
      </c>
      <c r="DA193" t="s">
        <v>423</v>
      </c>
      <c r="DB193">
        <v>2</v>
      </c>
      <c r="DC193">
        <v>1758838782</v>
      </c>
      <c r="DD193">
        <v>422.442</v>
      </c>
      <c r="DE193">
        <v>419.9961111111111</v>
      </c>
      <c r="DF193">
        <v>23.7616</v>
      </c>
      <c r="DG193">
        <v>23.51716666666667</v>
      </c>
      <c r="DH193">
        <v>423.7613333333333</v>
      </c>
      <c r="DI193">
        <v>23.44183333333334</v>
      </c>
      <c r="DJ193">
        <v>499.9930000000001</v>
      </c>
      <c r="DK193">
        <v>90.5769111111111</v>
      </c>
      <c r="DL193">
        <v>0.0693626</v>
      </c>
      <c r="DM193">
        <v>30.20267777777778</v>
      </c>
      <c r="DN193">
        <v>30.02144444444444</v>
      </c>
      <c r="DO193">
        <v>999.9000000000001</v>
      </c>
      <c r="DP193">
        <v>0</v>
      </c>
      <c r="DQ193">
        <v>0</v>
      </c>
      <c r="DR193">
        <v>9993.68</v>
      </c>
      <c r="DS193">
        <v>0</v>
      </c>
      <c r="DT193">
        <v>3.58213</v>
      </c>
      <c r="DU193">
        <v>2.445793333333333</v>
      </c>
      <c r="DV193">
        <v>432.7239999999999</v>
      </c>
      <c r="DW193">
        <v>430.1111111111111</v>
      </c>
      <c r="DX193">
        <v>0.2444161111111111</v>
      </c>
      <c r="DY193">
        <v>419.9961111111111</v>
      </c>
      <c r="DZ193">
        <v>23.51716666666667</v>
      </c>
      <c r="EA193">
        <v>2.15225</v>
      </c>
      <c r="EB193">
        <v>2.130111111111111</v>
      </c>
      <c r="EC193">
        <v>18.61124444444444</v>
      </c>
      <c r="ED193">
        <v>18.44616666666666</v>
      </c>
      <c r="EE193">
        <v>0.00500078</v>
      </c>
      <c r="EF193">
        <v>0</v>
      </c>
      <c r="EG193">
        <v>0</v>
      </c>
      <c r="EH193">
        <v>0</v>
      </c>
      <c r="EI193">
        <v>810.2555555555555</v>
      </c>
      <c r="EJ193">
        <v>0.00500078</v>
      </c>
      <c r="EK193">
        <v>-15.97777777777778</v>
      </c>
      <c r="EL193">
        <v>-1.533333333333333</v>
      </c>
      <c r="EM193">
        <v>35.52755555555555</v>
      </c>
      <c r="EN193">
        <v>39.4511111111111</v>
      </c>
      <c r="EO193">
        <v>37.64566666666667</v>
      </c>
      <c r="EP193">
        <v>39.72900000000001</v>
      </c>
      <c r="EQ193">
        <v>38.16666666666666</v>
      </c>
      <c r="ER193">
        <v>0</v>
      </c>
      <c r="ES193">
        <v>0</v>
      </c>
      <c r="ET193">
        <v>0</v>
      </c>
      <c r="EU193">
        <v>1758838780.5</v>
      </c>
      <c r="EV193">
        <v>0</v>
      </c>
      <c r="EW193">
        <v>809.8599999999999</v>
      </c>
      <c r="EX193">
        <v>12.30769236788132</v>
      </c>
      <c r="EY193">
        <v>-26.9538461704931</v>
      </c>
      <c r="EZ193">
        <v>-14.42</v>
      </c>
      <c r="FA193">
        <v>15</v>
      </c>
      <c r="FB193">
        <v>0</v>
      </c>
      <c r="FC193" t="s">
        <v>424</v>
      </c>
      <c r="FD193">
        <v>1746989605.5</v>
      </c>
      <c r="FE193">
        <v>1746989593.5</v>
      </c>
      <c r="FF193">
        <v>0</v>
      </c>
      <c r="FG193">
        <v>-0.274</v>
      </c>
      <c r="FH193">
        <v>-0.002</v>
      </c>
      <c r="FI193">
        <v>2.549</v>
      </c>
      <c r="FJ193">
        <v>0.129</v>
      </c>
      <c r="FK193">
        <v>420</v>
      </c>
      <c r="FL193">
        <v>17</v>
      </c>
      <c r="FM193">
        <v>0.02</v>
      </c>
      <c r="FN193">
        <v>0.04</v>
      </c>
      <c r="FO193">
        <v>2.458715</v>
      </c>
      <c r="FP193">
        <v>-0.03270393996248237</v>
      </c>
      <c r="FQ193">
        <v>0.02953816539665251</v>
      </c>
      <c r="FR193">
        <v>1</v>
      </c>
      <c r="FS193">
        <v>810.5441176470588</v>
      </c>
      <c r="FT193">
        <v>-4.569900649449357</v>
      </c>
      <c r="FU193">
        <v>6.21360893411866</v>
      </c>
      <c r="FV193">
        <v>0</v>
      </c>
      <c r="FW193">
        <v>0.244082725</v>
      </c>
      <c r="FX193">
        <v>-0.003795230769231563</v>
      </c>
      <c r="FY193">
        <v>0.001477473552851286</v>
      </c>
      <c r="FZ193">
        <v>1</v>
      </c>
      <c r="GA193">
        <v>2</v>
      </c>
      <c r="GB193">
        <v>3</v>
      </c>
      <c r="GC193" t="s">
        <v>435</v>
      </c>
      <c r="GD193">
        <v>3.10303</v>
      </c>
      <c r="GE193">
        <v>2.72754</v>
      </c>
      <c r="GF193">
        <v>0.08865720000000001</v>
      </c>
      <c r="GG193">
        <v>0.0881168</v>
      </c>
      <c r="GH193">
        <v>0.107116</v>
      </c>
      <c r="GI193">
        <v>0.107802</v>
      </c>
      <c r="GJ193">
        <v>23802.6</v>
      </c>
      <c r="GK193">
        <v>21610.3</v>
      </c>
      <c r="GL193">
        <v>26682</v>
      </c>
      <c r="GM193">
        <v>23920.1</v>
      </c>
      <c r="GN193">
        <v>38119.1</v>
      </c>
      <c r="GO193">
        <v>31531.1</v>
      </c>
      <c r="GP193">
        <v>46593.4</v>
      </c>
      <c r="GQ193">
        <v>37824.9</v>
      </c>
      <c r="GR193">
        <v>1.86908</v>
      </c>
      <c r="GS193">
        <v>1.87237</v>
      </c>
      <c r="GT193">
        <v>0.0791028</v>
      </c>
      <c r="GU193">
        <v>0</v>
      </c>
      <c r="GV193">
        <v>28.7338</v>
      </c>
      <c r="GW193">
        <v>999.9</v>
      </c>
      <c r="GX193">
        <v>51.1</v>
      </c>
      <c r="GY193">
        <v>31.1</v>
      </c>
      <c r="GZ193">
        <v>25.5983</v>
      </c>
      <c r="HA193">
        <v>61.3537</v>
      </c>
      <c r="HB193">
        <v>19.383</v>
      </c>
      <c r="HC193">
        <v>1</v>
      </c>
      <c r="HD193">
        <v>0.131204</v>
      </c>
      <c r="HE193">
        <v>-1.10407</v>
      </c>
      <c r="HF193">
        <v>20.2937</v>
      </c>
      <c r="HG193">
        <v>5.21789</v>
      </c>
      <c r="HH193">
        <v>11.98</v>
      </c>
      <c r="HI193">
        <v>4.96515</v>
      </c>
      <c r="HJ193">
        <v>3.27598</v>
      </c>
      <c r="HK193">
        <v>9999</v>
      </c>
      <c r="HL193">
        <v>9999</v>
      </c>
      <c r="HM193">
        <v>9999</v>
      </c>
      <c r="HN193">
        <v>8.699999999999999</v>
      </c>
      <c r="HO193">
        <v>1.86395</v>
      </c>
      <c r="HP193">
        <v>1.86007</v>
      </c>
      <c r="HQ193">
        <v>1.85837</v>
      </c>
      <c r="HR193">
        <v>1.85974</v>
      </c>
      <c r="HS193">
        <v>1.85989</v>
      </c>
      <c r="HT193">
        <v>1.85837</v>
      </c>
      <c r="HU193">
        <v>1.85745</v>
      </c>
      <c r="HV193">
        <v>1.85242</v>
      </c>
      <c r="HW193">
        <v>0</v>
      </c>
      <c r="HX193">
        <v>0</v>
      </c>
      <c r="HY193">
        <v>0</v>
      </c>
      <c r="HZ193">
        <v>0</v>
      </c>
      <c r="IA193" t="s">
        <v>426</v>
      </c>
      <c r="IB193" t="s">
        <v>427</v>
      </c>
      <c r="IC193" t="s">
        <v>428</v>
      </c>
      <c r="ID193" t="s">
        <v>428</v>
      </c>
      <c r="IE193" t="s">
        <v>428</v>
      </c>
      <c r="IF193" t="s">
        <v>428</v>
      </c>
      <c r="IG193">
        <v>0</v>
      </c>
      <c r="IH193">
        <v>100</v>
      </c>
      <c r="II193">
        <v>100</v>
      </c>
      <c r="IJ193">
        <v>-1.319</v>
      </c>
      <c r="IK193">
        <v>0.3198</v>
      </c>
      <c r="IL193">
        <v>-1.085747647868322</v>
      </c>
      <c r="IM193">
        <v>-0.001141660950335919</v>
      </c>
      <c r="IN193">
        <v>1.556549255047457E-06</v>
      </c>
      <c r="IO193">
        <v>-3.845636065895205E-10</v>
      </c>
      <c r="IP193">
        <v>0.01562767363184709</v>
      </c>
      <c r="IQ193">
        <v>0.001629169780553792</v>
      </c>
      <c r="IR193">
        <v>0.0005448488767950686</v>
      </c>
      <c r="IS193">
        <v>-2.599574200195059E-06</v>
      </c>
      <c r="IT193">
        <v>2</v>
      </c>
      <c r="IU193">
        <v>2011</v>
      </c>
      <c r="IV193">
        <v>1</v>
      </c>
      <c r="IW193">
        <v>26</v>
      </c>
      <c r="IX193">
        <v>197486.3</v>
      </c>
      <c r="IY193">
        <v>197486.5</v>
      </c>
      <c r="IZ193">
        <v>1.14624</v>
      </c>
      <c r="JA193">
        <v>2.63428</v>
      </c>
      <c r="JB193">
        <v>1.49658</v>
      </c>
      <c r="JC193">
        <v>2.35107</v>
      </c>
      <c r="JD193">
        <v>1.54907</v>
      </c>
      <c r="JE193">
        <v>2.50732</v>
      </c>
      <c r="JF193">
        <v>36.2929</v>
      </c>
      <c r="JG193">
        <v>24.2013</v>
      </c>
      <c r="JH193">
        <v>18</v>
      </c>
      <c r="JI193">
        <v>482.448</v>
      </c>
      <c r="JJ193">
        <v>499.394</v>
      </c>
      <c r="JK193">
        <v>30.4574</v>
      </c>
      <c r="JL193">
        <v>28.9667</v>
      </c>
      <c r="JM193">
        <v>30.0002</v>
      </c>
      <c r="JN193">
        <v>29.1362</v>
      </c>
      <c r="JO193">
        <v>29.1195</v>
      </c>
      <c r="JP193">
        <v>23.051</v>
      </c>
      <c r="JQ193">
        <v>10.9353</v>
      </c>
      <c r="JR193">
        <v>100</v>
      </c>
      <c r="JS193">
        <v>30.4388</v>
      </c>
      <c r="JT193">
        <v>420</v>
      </c>
      <c r="JU193">
        <v>23.5137</v>
      </c>
      <c r="JV193">
        <v>101.872</v>
      </c>
      <c r="JW193">
        <v>91.2376</v>
      </c>
    </row>
    <row r="194" spans="1:283">
      <c r="A194">
        <v>176</v>
      </c>
      <c r="B194">
        <v>1758838787</v>
      </c>
      <c r="C194">
        <v>1953.400000095367</v>
      </c>
      <c r="D194" t="s">
        <v>784</v>
      </c>
      <c r="E194" t="s">
        <v>785</v>
      </c>
      <c r="F194">
        <v>5</v>
      </c>
      <c r="G194" t="s">
        <v>675</v>
      </c>
      <c r="H194">
        <v>1758838784</v>
      </c>
      <c r="I194">
        <f>(J194)/1000</f>
        <v>0</v>
      </c>
      <c r="J194">
        <f>1000*DJ194*AH194*(DF194-DG194)/(100*CY194*(1000-AH194*DF194))</f>
        <v>0</v>
      </c>
      <c r="K194">
        <f>DJ194*AH194*(DE194-DD194*(1000-AH194*DG194)/(1000-AH194*DF194))/(100*CY194)</f>
        <v>0</v>
      </c>
      <c r="L194">
        <f>DD194 - IF(AH194&gt;1, K194*CY194*100.0/(AJ194), 0)</f>
        <v>0</v>
      </c>
      <c r="M194">
        <f>((S194-I194/2)*L194-K194)/(S194+I194/2)</f>
        <v>0</v>
      </c>
      <c r="N194">
        <f>M194*(DK194+DL194)/1000.0</f>
        <v>0</v>
      </c>
      <c r="O194">
        <f>(DD194 - IF(AH194&gt;1, K194*CY194*100.0/(AJ194), 0))*(DK194+DL194)/1000.0</f>
        <v>0</v>
      </c>
      <c r="P194">
        <f>2.0/((1/R194-1/Q194)+SIGN(R194)*SQRT((1/R194-1/Q194)*(1/R194-1/Q194) + 4*CZ194/((CZ194+1)*(CZ194+1))*(2*1/R194*1/Q194-1/Q194*1/Q194)))</f>
        <v>0</v>
      </c>
      <c r="Q194">
        <f>IF(LEFT(DA194,1)&lt;&gt;"0",IF(LEFT(DA194,1)="1",3.0,DB194),$D$5+$E$5*(DR194*DK194/($K$5*1000))+$F$5*(DR194*DK194/($K$5*1000))*MAX(MIN(CY194,$J$5),$I$5)*MAX(MIN(CY194,$J$5),$I$5)+$G$5*MAX(MIN(CY194,$J$5),$I$5)*(DR194*DK194/($K$5*1000))+$H$5*(DR194*DK194/($K$5*1000))*(DR194*DK194/($K$5*1000)))</f>
        <v>0</v>
      </c>
      <c r="R194">
        <f>I194*(1000-(1000*0.61365*exp(17.502*V194/(240.97+V194))/(DK194+DL194)+DF194)/2)/(1000*0.61365*exp(17.502*V194/(240.97+V194))/(DK194+DL194)-DF194)</f>
        <v>0</v>
      </c>
      <c r="S194">
        <f>1/((CZ194+1)/(P194/1.6)+1/(Q194/1.37)) + CZ194/((CZ194+1)/(P194/1.6) + CZ194/(Q194/1.37))</f>
        <v>0</v>
      </c>
      <c r="T194">
        <f>(CU194*CX194)</f>
        <v>0</v>
      </c>
      <c r="U194">
        <f>(DM194+(T194+2*0.95*5.67E-8*(((DM194+$B$9)+273)^4-(DM194+273)^4)-44100*I194)/(1.84*29.3*Q194+8*0.95*5.67E-8*(DM194+273)^3))</f>
        <v>0</v>
      </c>
      <c r="V194">
        <f>($C$9*DN194+$D$9*DO194+$E$9*U194)</f>
        <v>0</v>
      </c>
      <c r="W194">
        <f>0.61365*exp(17.502*V194/(240.97+V194))</f>
        <v>0</v>
      </c>
      <c r="X194">
        <f>(Y194/Z194*100)</f>
        <v>0</v>
      </c>
      <c r="Y194">
        <f>DF194*(DK194+DL194)/1000</f>
        <v>0</v>
      </c>
      <c r="Z194">
        <f>0.61365*exp(17.502*DM194/(240.97+DM194))</f>
        <v>0</v>
      </c>
      <c r="AA194">
        <f>(W194-DF194*(DK194+DL194)/1000)</f>
        <v>0</v>
      </c>
      <c r="AB194">
        <f>(-I194*44100)</f>
        <v>0</v>
      </c>
      <c r="AC194">
        <f>2*29.3*Q194*0.92*(DM194-V194)</f>
        <v>0</v>
      </c>
      <c r="AD194">
        <f>2*0.95*5.67E-8*(((DM194+$B$9)+273)^4-(V194+273)^4)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IF(AF194*$H$15&gt;=AJ194,1.0,(AJ194/(AJ194-AF194*$H$15)))</f>
        <v>0</v>
      </c>
      <c r="AI194">
        <f>(AH194-1)*100</f>
        <v>0</v>
      </c>
      <c r="AJ194">
        <f>MAX(0,($B$15+$C$15*DR194)/(1+$D$15*DR194)*DK194/(DM194+273)*$E$15)</f>
        <v>0</v>
      </c>
      <c r="AK194" t="s">
        <v>422</v>
      </c>
      <c r="AL194" t="s">
        <v>422</v>
      </c>
      <c r="AM194">
        <v>0</v>
      </c>
      <c r="AN194">
        <v>0</v>
      </c>
      <c r="AO194">
        <f>1-AM194/AN194</f>
        <v>0</v>
      </c>
      <c r="AP194">
        <v>0</v>
      </c>
      <c r="AQ194" t="s">
        <v>422</v>
      </c>
      <c r="AR194" t="s">
        <v>422</v>
      </c>
      <c r="AS194">
        <v>0</v>
      </c>
      <c r="AT194">
        <v>0</v>
      </c>
      <c r="AU194">
        <f>1-AS194/AT194</f>
        <v>0</v>
      </c>
      <c r="AV194">
        <v>0.5</v>
      </c>
      <c r="AW194">
        <f>CV194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422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CU194">
        <f>$B$13*DS194+$C$13*DT194+$F$13*EE194*(1-EH194)</f>
        <v>0</v>
      </c>
      <c r="CV194">
        <f>CU194*CW194</f>
        <v>0</v>
      </c>
      <c r="CW194">
        <f>($B$13*$D$11+$C$13*$D$11+$F$13*((ER194+EJ194)/MAX(ER194+EJ194+ES194, 0.1)*$I$11+ES194/MAX(ER194+EJ194+ES194, 0.1)*$J$11))/($B$13+$C$13+$F$13)</f>
        <v>0</v>
      </c>
      <c r="CX194">
        <f>($B$13*$K$11+$C$13*$K$11+$F$13*((ER194+EJ194)/MAX(ER194+EJ194+ES194, 0.1)*$P$11+ES194/MAX(ER194+EJ194+ES194, 0.1)*$Q$11))/($B$13+$C$13+$F$13)</f>
        <v>0</v>
      </c>
      <c r="CY194">
        <v>5</v>
      </c>
      <c r="CZ194">
        <v>0.5</v>
      </c>
      <c r="DA194" t="s">
        <v>423</v>
      </c>
      <c r="DB194">
        <v>2</v>
      </c>
      <c r="DC194">
        <v>1758838784</v>
      </c>
      <c r="DD194">
        <v>422.4394444444445</v>
      </c>
      <c r="DE194">
        <v>419.989</v>
      </c>
      <c r="DF194">
        <v>23.76142222222222</v>
      </c>
      <c r="DG194">
        <v>23.51748888888889</v>
      </c>
      <c r="DH194">
        <v>423.7585555555556</v>
      </c>
      <c r="DI194">
        <v>23.44166666666667</v>
      </c>
      <c r="DJ194">
        <v>499.9938888888889</v>
      </c>
      <c r="DK194">
        <v>90.57647777777777</v>
      </c>
      <c r="DL194">
        <v>0.06945052222222221</v>
      </c>
      <c r="DM194">
        <v>30.20402222222222</v>
      </c>
      <c r="DN194">
        <v>30.02064444444445</v>
      </c>
      <c r="DO194">
        <v>999.9000000000001</v>
      </c>
      <c r="DP194">
        <v>0</v>
      </c>
      <c r="DQ194">
        <v>0</v>
      </c>
      <c r="DR194">
        <v>9992.227777777776</v>
      </c>
      <c r="DS194">
        <v>0</v>
      </c>
      <c r="DT194">
        <v>3.58213</v>
      </c>
      <c r="DU194">
        <v>2.450312222222222</v>
      </c>
      <c r="DV194">
        <v>432.7212222222223</v>
      </c>
      <c r="DW194">
        <v>430.1037777777778</v>
      </c>
      <c r="DX194">
        <v>0.2439196666666666</v>
      </c>
      <c r="DY194">
        <v>419.989</v>
      </c>
      <c r="DZ194">
        <v>23.51748888888889</v>
      </c>
      <c r="EA194">
        <v>2.152225555555555</v>
      </c>
      <c r="EB194">
        <v>2.130132222222222</v>
      </c>
      <c r="EC194">
        <v>18.61105555555556</v>
      </c>
      <c r="ED194">
        <v>18.44632222222222</v>
      </c>
      <c r="EE194">
        <v>0.00500078</v>
      </c>
      <c r="EF194">
        <v>0</v>
      </c>
      <c r="EG194">
        <v>0</v>
      </c>
      <c r="EH194">
        <v>0</v>
      </c>
      <c r="EI194">
        <v>809.7222222222222</v>
      </c>
      <c r="EJ194">
        <v>0.00500078</v>
      </c>
      <c r="EK194">
        <v>-15.62222222222222</v>
      </c>
      <c r="EL194">
        <v>-1.022222222222222</v>
      </c>
      <c r="EM194">
        <v>35.54144444444444</v>
      </c>
      <c r="EN194">
        <v>39.42344444444445</v>
      </c>
      <c r="EO194">
        <v>37.63866666666667</v>
      </c>
      <c r="EP194">
        <v>39.71511111111111</v>
      </c>
      <c r="EQ194">
        <v>38.15955555555556</v>
      </c>
      <c r="ER194">
        <v>0</v>
      </c>
      <c r="ES194">
        <v>0</v>
      </c>
      <c r="ET194">
        <v>0</v>
      </c>
      <c r="EU194">
        <v>1758838782.3</v>
      </c>
      <c r="EV194">
        <v>0</v>
      </c>
      <c r="EW194">
        <v>810.2346153846155</v>
      </c>
      <c r="EX194">
        <v>6.061538324871438</v>
      </c>
      <c r="EY194">
        <v>-28.63931626616358</v>
      </c>
      <c r="EZ194">
        <v>-15.18076923076923</v>
      </c>
      <c r="FA194">
        <v>15</v>
      </c>
      <c r="FB194">
        <v>0</v>
      </c>
      <c r="FC194" t="s">
        <v>424</v>
      </c>
      <c r="FD194">
        <v>1746989605.5</v>
      </c>
      <c r="FE194">
        <v>1746989593.5</v>
      </c>
      <c r="FF194">
        <v>0</v>
      </c>
      <c r="FG194">
        <v>-0.274</v>
      </c>
      <c r="FH194">
        <v>-0.002</v>
      </c>
      <c r="FI194">
        <v>2.549</v>
      </c>
      <c r="FJ194">
        <v>0.129</v>
      </c>
      <c r="FK194">
        <v>420</v>
      </c>
      <c r="FL194">
        <v>17</v>
      </c>
      <c r="FM194">
        <v>0.02</v>
      </c>
      <c r="FN194">
        <v>0.04</v>
      </c>
      <c r="FO194">
        <v>2.458376341463415</v>
      </c>
      <c r="FP194">
        <v>-0.1567229268292703</v>
      </c>
      <c r="FQ194">
        <v>0.02966218186439719</v>
      </c>
      <c r="FR194">
        <v>1</v>
      </c>
      <c r="FS194">
        <v>810.0764705882353</v>
      </c>
      <c r="FT194">
        <v>-9.167303231245224</v>
      </c>
      <c r="FU194">
        <v>6.230525368440616</v>
      </c>
      <c r="FV194">
        <v>0</v>
      </c>
      <c r="FW194">
        <v>0.2438436097560976</v>
      </c>
      <c r="FX194">
        <v>-0.003996501742160086</v>
      </c>
      <c r="FY194">
        <v>0.001507373485012741</v>
      </c>
      <c r="FZ194">
        <v>1</v>
      </c>
      <c r="GA194">
        <v>2</v>
      </c>
      <c r="GB194">
        <v>3</v>
      </c>
      <c r="GC194" t="s">
        <v>435</v>
      </c>
      <c r="GD194">
        <v>3.10302</v>
      </c>
      <c r="GE194">
        <v>2.72771</v>
      </c>
      <c r="GF194">
        <v>0.08865480000000001</v>
      </c>
      <c r="GG194">
        <v>0.08810560000000001</v>
      </c>
      <c r="GH194">
        <v>0.107114</v>
      </c>
      <c r="GI194">
        <v>0.107794</v>
      </c>
      <c r="GJ194">
        <v>23802.7</v>
      </c>
      <c r="GK194">
        <v>21610.4</v>
      </c>
      <c r="GL194">
        <v>26682</v>
      </c>
      <c r="GM194">
        <v>23920</v>
      </c>
      <c r="GN194">
        <v>38119.3</v>
      </c>
      <c r="GO194">
        <v>31531.1</v>
      </c>
      <c r="GP194">
        <v>46593.5</v>
      </c>
      <c r="GQ194">
        <v>37824.6</v>
      </c>
      <c r="GR194">
        <v>1.86873</v>
      </c>
      <c r="GS194">
        <v>1.87248</v>
      </c>
      <c r="GT194">
        <v>0.0781268</v>
      </c>
      <c r="GU194">
        <v>0</v>
      </c>
      <c r="GV194">
        <v>28.7346</v>
      </c>
      <c r="GW194">
        <v>999.9</v>
      </c>
      <c r="GX194">
        <v>51.1</v>
      </c>
      <c r="GY194">
        <v>31.1</v>
      </c>
      <c r="GZ194">
        <v>25.5975</v>
      </c>
      <c r="HA194">
        <v>61.2737</v>
      </c>
      <c r="HB194">
        <v>19.367</v>
      </c>
      <c r="HC194">
        <v>1</v>
      </c>
      <c r="HD194">
        <v>0.131235</v>
      </c>
      <c r="HE194">
        <v>-1.08308</v>
      </c>
      <c r="HF194">
        <v>20.2938</v>
      </c>
      <c r="HG194">
        <v>5.21849</v>
      </c>
      <c r="HH194">
        <v>11.98</v>
      </c>
      <c r="HI194">
        <v>4.9651</v>
      </c>
      <c r="HJ194">
        <v>3.27598</v>
      </c>
      <c r="HK194">
        <v>9999</v>
      </c>
      <c r="HL194">
        <v>9999</v>
      </c>
      <c r="HM194">
        <v>9999</v>
      </c>
      <c r="HN194">
        <v>8.699999999999999</v>
      </c>
      <c r="HO194">
        <v>1.86394</v>
      </c>
      <c r="HP194">
        <v>1.86006</v>
      </c>
      <c r="HQ194">
        <v>1.85837</v>
      </c>
      <c r="HR194">
        <v>1.85974</v>
      </c>
      <c r="HS194">
        <v>1.85989</v>
      </c>
      <c r="HT194">
        <v>1.85837</v>
      </c>
      <c r="HU194">
        <v>1.85745</v>
      </c>
      <c r="HV194">
        <v>1.85241</v>
      </c>
      <c r="HW194">
        <v>0</v>
      </c>
      <c r="HX194">
        <v>0</v>
      </c>
      <c r="HY194">
        <v>0</v>
      </c>
      <c r="HZ194">
        <v>0</v>
      </c>
      <c r="IA194" t="s">
        <v>426</v>
      </c>
      <c r="IB194" t="s">
        <v>427</v>
      </c>
      <c r="IC194" t="s">
        <v>428</v>
      </c>
      <c r="ID194" t="s">
        <v>428</v>
      </c>
      <c r="IE194" t="s">
        <v>428</v>
      </c>
      <c r="IF194" t="s">
        <v>428</v>
      </c>
      <c r="IG194">
        <v>0</v>
      </c>
      <c r="IH194">
        <v>100</v>
      </c>
      <c r="II194">
        <v>100</v>
      </c>
      <c r="IJ194">
        <v>-1.32</v>
      </c>
      <c r="IK194">
        <v>0.3197</v>
      </c>
      <c r="IL194">
        <v>-1.085747647868322</v>
      </c>
      <c r="IM194">
        <v>-0.001141660950335919</v>
      </c>
      <c r="IN194">
        <v>1.556549255047457E-06</v>
      </c>
      <c r="IO194">
        <v>-3.845636065895205E-10</v>
      </c>
      <c r="IP194">
        <v>0.01562767363184709</v>
      </c>
      <c r="IQ194">
        <v>0.001629169780553792</v>
      </c>
      <c r="IR194">
        <v>0.0005448488767950686</v>
      </c>
      <c r="IS194">
        <v>-2.599574200195059E-06</v>
      </c>
      <c r="IT194">
        <v>2</v>
      </c>
      <c r="IU194">
        <v>2011</v>
      </c>
      <c r="IV194">
        <v>1</v>
      </c>
      <c r="IW194">
        <v>26</v>
      </c>
      <c r="IX194">
        <v>197486.4</v>
      </c>
      <c r="IY194">
        <v>197486.6</v>
      </c>
      <c r="IZ194">
        <v>1.14746</v>
      </c>
      <c r="JA194">
        <v>2.64038</v>
      </c>
      <c r="JB194">
        <v>1.49658</v>
      </c>
      <c r="JC194">
        <v>2.35107</v>
      </c>
      <c r="JD194">
        <v>1.54907</v>
      </c>
      <c r="JE194">
        <v>2.45361</v>
      </c>
      <c r="JF194">
        <v>36.2929</v>
      </c>
      <c r="JG194">
        <v>24.2013</v>
      </c>
      <c r="JH194">
        <v>18</v>
      </c>
      <c r="JI194">
        <v>482.249</v>
      </c>
      <c r="JJ194">
        <v>499.47</v>
      </c>
      <c r="JK194">
        <v>30.4481</v>
      </c>
      <c r="JL194">
        <v>28.9667</v>
      </c>
      <c r="JM194">
        <v>30.0001</v>
      </c>
      <c r="JN194">
        <v>29.1369</v>
      </c>
      <c r="JO194">
        <v>29.1205</v>
      </c>
      <c r="JP194">
        <v>23.0553</v>
      </c>
      <c r="JQ194">
        <v>10.9353</v>
      </c>
      <c r="JR194">
        <v>100</v>
      </c>
      <c r="JS194">
        <v>30.4388</v>
      </c>
      <c r="JT194">
        <v>420</v>
      </c>
      <c r="JU194">
        <v>23.5137</v>
      </c>
      <c r="JV194">
        <v>101.872</v>
      </c>
      <c r="JW194">
        <v>91.23690000000001</v>
      </c>
    </row>
    <row r="195" spans="1:283">
      <c r="A195">
        <v>177</v>
      </c>
      <c r="B195">
        <v>1758838789</v>
      </c>
      <c r="C195">
        <v>1955.400000095367</v>
      </c>
      <c r="D195" t="s">
        <v>786</v>
      </c>
      <c r="E195" t="s">
        <v>787</v>
      </c>
      <c r="F195">
        <v>5</v>
      </c>
      <c r="G195" t="s">
        <v>675</v>
      </c>
      <c r="H195">
        <v>1758838786</v>
      </c>
      <c r="I195">
        <f>(J195)/1000</f>
        <v>0</v>
      </c>
      <c r="J195">
        <f>1000*DJ195*AH195*(DF195-DG195)/(100*CY195*(1000-AH195*DF195))</f>
        <v>0</v>
      </c>
      <c r="K195">
        <f>DJ195*AH195*(DE195-DD195*(1000-AH195*DG195)/(1000-AH195*DF195))/(100*CY195)</f>
        <v>0</v>
      </c>
      <c r="L195">
        <f>DD195 - IF(AH195&gt;1, K195*CY195*100.0/(AJ195), 0)</f>
        <v>0</v>
      </c>
      <c r="M195">
        <f>((S195-I195/2)*L195-K195)/(S195+I195/2)</f>
        <v>0</v>
      </c>
      <c r="N195">
        <f>M195*(DK195+DL195)/1000.0</f>
        <v>0</v>
      </c>
      <c r="O195">
        <f>(DD195 - IF(AH195&gt;1, K195*CY195*100.0/(AJ195), 0))*(DK195+DL195)/1000.0</f>
        <v>0</v>
      </c>
      <c r="P195">
        <f>2.0/((1/R195-1/Q195)+SIGN(R195)*SQRT((1/R195-1/Q195)*(1/R195-1/Q195) + 4*CZ195/((CZ195+1)*(CZ195+1))*(2*1/R195*1/Q195-1/Q195*1/Q195)))</f>
        <v>0</v>
      </c>
      <c r="Q195">
        <f>IF(LEFT(DA195,1)&lt;&gt;"0",IF(LEFT(DA195,1)="1",3.0,DB195),$D$5+$E$5*(DR195*DK195/($K$5*1000))+$F$5*(DR195*DK195/($K$5*1000))*MAX(MIN(CY195,$J$5),$I$5)*MAX(MIN(CY195,$J$5),$I$5)+$G$5*MAX(MIN(CY195,$J$5),$I$5)*(DR195*DK195/($K$5*1000))+$H$5*(DR195*DK195/($K$5*1000))*(DR195*DK195/($K$5*1000)))</f>
        <v>0</v>
      </c>
      <c r="R195">
        <f>I195*(1000-(1000*0.61365*exp(17.502*V195/(240.97+V195))/(DK195+DL195)+DF195)/2)/(1000*0.61365*exp(17.502*V195/(240.97+V195))/(DK195+DL195)-DF195)</f>
        <v>0</v>
      </c>
      <c r="S195">
        <f>1/((CZ195+1)/(P195/1.6)+1/(Q195/1.37)) + CZ195/((CZ195+1)/(P195/1.6) + CZ195/(Q195/1.37))</f>
        <v>0</v>
      </c>
      <c r="T195">
        <f>(CU195*CX195)</f>
        <v>0</v>
      </c>
      <c r="U195">
        <f>(DM195+(T195+2*0.95*5.67E-8*(((DM195+$B$9)+273)^4-(DM195+273)^4)-44100*I195)/(1.84*29.3*Q195+8*0.95*5.67E-8*(DM195+273)^3))</f>
        <v>0</v>
      </c>
      <c r="V195">
        <f>($C$9*DN195+$D$9*DO195+$E$9*U195)</f>
        <v>0</v>
      </c>
      <c r="W195">
        <f>0.61365*exp(17.502*V195/(240.97+V195))</f>
        <v>0</v>
      </c>
      <c r="X195">
        <f>(Y195/Z195*100)</f>
        <v>0</v>
      </c>
      <c r="Y195">
        <f>DF195*(DK195+DL195)/1000</f>
        <v>0</v>
      </c>
      <c r="Z195">
        <f>0.61365*exp(17.502*DM195/(240.97+DM195))</f>
        <v>0</v>
      </c>
      <c r="AA195">
        <f>(W195-DF195*(DK195+DL195)/1000)</f>
        <v>0</v>
      </c>
      <c r="AB195">
        <f>(-I195*44100)</f>
        <v>0</v>
      </c>
      <c r="AC195">
        <f>2*29.3*Q195*0.92*(DM195-V195)</f>
        <v>0</v>
      </c>
      <c r="AD195">
        <f>2*0.95*5.67E-8*(((DM195+$B$9)+273)^4-(V195+273)^4)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IF(AF195*$H$15&gt;=AJ195,1.0,(AJ195/(AJ195-AF195*$H$15)))</f>
        <v>0</v>
      </c>
      <c r="AI195">
        <f>(AH195-1)*100</f>
        <v>0</v>
      </c>
      <c r="AJ195">
        <f>MAX(0,($B$15+$C$15*DR195)/(1+$D$15*DR195)*DK195/(DM195+273)*$E$15)</f>
        <v>0</v>
      </c>
      <c r="AK195" t="s">
        <v>422</v>
      </c>
      <c r="AL195" t="s">
        <v>422</v>
      </c>
      <c r="AM195">
        <v>0</v>
      </c>
      <c r="AN195">
        <v>0</v>
      </c>
      <c r="AO195">
        <f>1-AM195/AN195</f>
        <v>0</v>
      </c>
      <c r="AP195">
        <v>0</v>
      </c>
      <c r="AQ195" t="s">
        <v>422</v>
      </c>
      <c r="AR195" t="s">
        <v>422</v>
      </c>
      <c r="AS195">
        <v>0</v>
      </c>
      <c r="AT195">
        <v>0</v>
      </c>
      <c r="AU195">
        <f>1-AS195/AT195</f>
        <v>0</v>
      </c>
      <c r="AV195">
        <v>0.5</v>
      </c>
      <c r="AW195">
        <f>CV195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422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CU195">
        <f>$B$13*DS195+$C$13*DT195+$F$13*EE195*(1-EH195)</f>
        <v>0</v>
      </c>
      <c r="CV195">
        <f>CU195*CW195</f>
        <v>0</v>
      </c>
      <c r="CW195">
        <f>($B$13*$D$11+$C$13*$D$11+$F$13*((ER195+EJ195)/MAX(ER195+EJ195+ES195, 0.1)*$I$11+ES195/MAX(ER195+EJ195+ES195, 0.1)*$J$11))/($B$13+$C$13+$F$13)</f>
        <v>0</v>
      </c>
      <c r="CX195">
        <f>($B$13*$K$11+$C$13*$K$11+$F$13*((ER195+EJ195)/MAX(ER195+EJ195+ES195, 0.1)*$P$11+ES195/MAX(ER195+EJ195+ES195, 0.1)*$Q$11))/($B$13+$C$13+$F$13)</f>
        <v>0</v>
      </c>
      <c r="CY195">
        <v>5</v>
      </c>
      <c r="CZ195">
        <v>0.5</v>
      </c>
      <c r="DA195" t="s">
        <v>423</v>
      </c>
      <c r="DB195">
        <v>2</v>
      </c>
      <c r="DC195">
        <v>1758838786</v>
      </c>
      <c r="DD195">
        <v>422.4366666666667</v>
      </c>
      <c r="DE195">
        <v>419.967</v>
      </c>
      <c r="DF195">
        <v>23.76063333333333</v>
      </c>
      <c r="DG195">
        <v>23.51755555555555</v>
      </c>
      <c r="DH195">
        <v>423.7556666666667</v>
      </c>
      <c r="DI195">
        <v>23.44092222222222</v>
      </c>
      <c r="DJ195">
        <v>499.9875555555556</v>
      </c>
      <c r="DK195">
        <v>90.5760111111111</v>
      </c>
      <c r="DL195">
        <v>0.06954493333333332</v>
      </c>
      <c r="DM195">
        <v>30.20715555555556</v>
      </c>
      <c r="DN195">
        <v>30.01452222222222</v>
      </c>
      <c r="DO195">
        <v>999.9000000000001</v>
      </c>
      <c r="DP195">
        <v>0</v>
      </c>
      <c r="DQ195">
        <v>0</v>
      </c>
      <c r="DR195">
        <v>9996.116666666667</v>
      </c>
      <c r="DS195">
        <v>0</v>
      </c>
      <c r="DT195">
        <v>3.58213</v>
      </c>
      <c r="DU195">
        <v>2.46954</v>
      </c>
      <c r="DV195">
        <v>432.7181111111111</v>
      </c>
      <c r="DW195">
        <v>430.0812222222223</v>
      </c>
      <c r="DX195">
        <v>0.243079</v>
      </c>
      <c r="DY195">
        <v>419.967</v>
      </c>
      <c r="DZ195">
        <v>23.51755555555555</v>
      </c>
      <c r="EA195">
        <v>2.152144444444444</v>
      </c>
      <c r="EB195">
        <v>2.130128888888889</v>
      </c>
      <c r="EC195">
        <v>18.61046666666667</v>
      </c>
      <c r="ED195">
        <v>18.44628888888889</v>
      </c>
      <c r="EE195">
        <v>0.00500078</v>
      </c>
      <c r="EF195">
        <v>0</v>
      </c>
      <c r="EG195">
        <v>0</v>
      </c>
      <c r="EH195">
        <v>0</v>
      </c>
      <c r="EI195">
        <v>808.4222222222221</v>
      </c>
      <c r="EJ195">
        <v>0.00500078</v>
      </c>
      <c r="EK195">
        <v>-16.31111111111111</v>
      </c>
      <c r="EL195">
        <v>-1.122222222222222</v>
      </c>
      <c r="EM195">
        <v>35.52766666666667</v>
      </c>
      <c r="EN195">
        <v>39.38177777777778</v>
      </c>
      <c r="EO195">
        <v>37.722</v>
      </c>
      <c r="EP195">
        <v>39.66644444444444</v>
      </c>
      <c r="EQ195">
        <v>38.14555555555555</v>
      </c>
      <c r="ER195">
        <v>0</v>
      </c>
      <c r="ES195">
        <v>0</v>
      </c>
      <c r="ET195">
        <v>0</v>
      </c>
      <c r="EU195">
        <v>1758838784.7</v>
      </c>
      <c r="EV195">
        <v>0</v>
      </c>
      <c r="EW195">
        <v>809.2153846153847</v>
      </c>
      <c r="EX195">
        <v>-4.67008583516132</v>
      </c>
      <c r="EY195">
        <v>-5.582905957196448</v>
      </c>
      <c r="EZ195">
        <v>-15.82692307692308</v>
      </c>
      <c r="FA195">
        <v>15</v>
      </c>
      <c r="FB195">
        <v>0</v>
      </c>
      <c r="FC195" t="s">
        <v>424</v>
      </c>
      <c r="FD195">
        <v>1746989605.5</v>
      </c>
      <c r="FE195">
        <v>1746989593.5</v>
      </c>
      <c r="FF195">
        <v>0</v>
      </c>
      <c r="FG195">
        <v>-0.274</v>
      </c>
      <c r="FH195">
        <v>-0.002</v>
      </c>
      <c r="FI195">
        <v>2.549</v>
      </c>
      <c r="FJ195">
        <v>0.129</v>
      </c>
      <c r="FK195">
        <v>420</v>
      </c>
      <c r="FL195">
        <v>17</v>
      </c>
      <c r="FM195">
        <v>0.02</v>
      </c>
      <c r="FN195">
        <v>0.04</v>
      </c>
      <c r="FO195">
        <v>2.4570285</v>
      </c>
      <c r="FP195">
        <v>-0.01882851782365002</v>
      </c>
      <c r="FQ195">
        <v>0.03010718266045495</v>
      </c>
      <c r="FR195">
        <v>1</v>
      </c>
      <c r="FS195">
        <v>810.0529411764707</v>
      </c>
      <c r="FT195">
        <v>-2.386554642505324</v>
      </c>
      <c r="FU195">
        <v>6.593188789068958</v>
      </c>
      <c r="FV195">
        <v>0</v>
      </c>
      <c r="FW195">
        <v>0.243667625</v>
      </c>
      <c r="FX195">
        <v>-0.00269620637898769</v>
      </c>
      <c r="FY195">
        <v>0.001470425953380517</v>
      </c>
      <c r="FZ195">
        <v>1</v>
      </c>
      <c r="GA195">
        <v>2</v>
      </c>
      <c r="GB195">
        <v>3</v>
      </c>
      <c r="GC195" t="s">
        <v>435</v>
      </c>
      <c r="GD195">
        <v>3.10306</v>
      </c>
      <c r="GE195">
        <v>2.72779</v>
      </c>
      <c r="GF195">
        <v>0.0886583</v>
      </c>
      <c r="GG195">
        <v>0.088102</v>
      </c>
      <c r="GH195">
        <v>0.107109</v>
      </c>
      <c r="GI195">
        <v>0.107791</v>
      </c>
      <c r="GJ195">
        <v>23802.6</v>
      </c>
      <c r="GK195">
        <v>21610.4</v>
      </c>
      <c r="GL195">
        <v>26682</v>
      </c>
      <c r="GM195">
        <v>23919.9</v>
      </c>
      <c r="GN195">
        <v>38119.5</v>
      </c>
      <c r="GO195">
        <v>31531.2</v>
      </c>
      <c r="GP195">
        <v>46593.4</v>
      </c>
      <c r="GQ195">
        <v>37824.6</v>
      </c>
      <c r="GR195">
        <v>1.86867</v>
      </c>
      <c r="GS195">
        <v>1.8725</v>
      </c>
      <c r="GT195">
        <v>0.077378</v>
      </c>
      <c r="GU195">
        <v>0</v>
      </c>
      <c r="GV195">
        <v>28.7356</v>
      </c>
      <c r="GW195">
        <v>999.9</v>
      </c>
      <c r="GX195">
        <v>51.1</v>
      </c>
      <c r="GY195">
        <v>31.1</v>
      </c>
      <c r="GZ195">
        <v>25.5976</v>
      </c>
      <c r="HA195">
        <v>61.1637</v>
      </c>
      <c r="HB195">
        <v>19.2027</v>
      </c>
      <c r="HC195">
        <v>1</v>
      </c>
      <c r="HD195">
        <v>0.131194</v>
      </c>
      <c r="HE195">
        <v>-1.09595</v>
      </c>
      <c r="HF195">
        <v>20.2937</v>
      </c>
      <c r="HG195">
        <v>5.21879</v>
      </c>
      <c r="HH195">
        <v>11.98</v>
      </c>
      <c r="HI195">
        <v>4.9652</v>
      </c>
      <c r="HJ195">
        <v>3.27598</v>
      </c>
      <c r="HK195">
        <v>9999</v>
      </c>
      <c r="HL195">
        <v>9999</v>
      </c>
      <c r="HM195">
        <v>9999</v>
      </c>
      <c r="HN195">
        <v>8.699999999999999</v>
      </c>
      <c r="HO195">
        <v>1.86395</v>
      </c>
      <c r="HP195">
        <v>1.86006</v>
      </c>
      <c r="HQ195">
        <v>1.85837</v>
      </c>
      <c r="HR195">
        <v>1.85974</v>
      </c>
      <c r="HS195">
        <v>1.85988</v>
      </c>
      <c r="HT195">
        <v>1.85838</v>
      </c>
      <c r="HU195">
        <v>1.85745</v>
      </c>
      <c r="HV195">
        <v>1.8524</v>
      </c>
      <c r="HW195">
        <v>0</v>
      </c>
      <c r="HX195">
        <v>0</v>
      </c>
      <c r="HY195">
        <v>0</v>
      </c>
      <c r="HZ195">
        <v>0</v>
      </c>
      <c r="IA195" t="s">
        <v>426</v>
      </c>
      <c r="IB195" t="s">
        <v>427</v>
      </c>
      <c r="IC195" t="s">
        <v>428</v>
      </c>
      <c r="ID195" t="s">
        <v>428</v>
      </c>
      <c r="IE195" t="s">
        <v>428</v>
      </c>
      <c r="IF195" t="s">
        <v>428</v>
      </c>
      <c r="IG195">
        <v>0</v>
      </c>
      <c r="IH195">
        <v>100</v>
      </c>
      <c r="II195">
        <v>100</v>
      </c>
      <c r="IJ195">
        <v>-1.319</v>
      </c>
      <c r="IK195">
        <v>0.3197</v>
      </c>
      <c r="IL195">
        <v>-1.085747647868322</v>
      </c>
      <c r="IM195">
        <v>-0.001141660950335919</v>
      </c>
      <c r="IN195">
        <v>1.556549255047457E-06</v>
      </c>
      <c r="IO195">
        <v>-3.845636065895205E-10</v>
      </c>
      <c r="IP195">
        <v>0.01562767363184709</v>
      </c>
      <c r="IQ195">
        <v>0.001629169780553792</v>
      </c>
      <c r="IR195">
        <v>0.0005448488767950686</v>
      </c>
      <c r="IS195">
        <v>-2.599574200195059E-06</v>
      </c>
      <c r="IT195">
        <v>2</v>
      </c>
      <c r="IU195">
        <v>2011</v>
      </c>
      <c r="IV195">
        <v>1</v>
      </c>
      <c r="IW195">
        <v>26</v>
      </c>
      <c r="IX195">
        <v>197486.4</v>
      </c>
      <c r="IY195">
        <v>197486.6</v>
      </c>
      <c r="IZ195">
        <v>1.14746</v>
      </c>
      <c r="JA195">
        <v>2.64648</v>
      </c>
      <c r="JB195">
        <v>1.49658</v>
      </c>
      <c r="JC195">
        <v>2.35107</v>
      </c>
      <c r="JD195">
        <v>1.54907</v>
      </c>
      <c r="JE195">
        <v>2.39136</v>
      </c>
      <c r="JF195">
        <v>36.2929</v>
      </c>
      <c r="JG195">
        <v>24.1926</v>
      </c>
      <c r="JH195">
        <v>18</v>
      </c>
      <c r="JI195">
        <v>482.22</v>
      </c>
      <c r="JJ195">
        <v>499.496</v>
      </c>
      <c r="JK195">
        <v>30.439</v>
      </c>
      <c r="JL195">
        <v>28.9678</v>
      </c>
      <c r="JM195">
        <v>30</v>
      </c>
      <c r="JN195">
        <v>29.1369</v>
      </c>
      <c r="JO195">
        <v>29.1217</v>
      </c>
      <c r="JP195">
        <v>23.0551</v>
      </c>
      <c r="JQ195">
        <v>10.9353</v>
      </c>
      <c r="JR195">
        <v>100</v>
      </c>
      <c r="JS195">
        <v>30.4227</v>
      </c>
      <c r="JT195">
        <v>420</v>
      </c>
      <c r="JU195">
        <v>23.5137</v>
      </c>
      <c r="JV195">
        <v>101.872</v>
      </c>
      <c r="JW195">
        <v>91.2368</v>
      </c>
    </row>
    <row r="196" spans="1:283">
      <c r="A196">
        <v>178</v>
      </c>
      <c r="B196">
        <v>1758838791</v>
      </c>
      <c r="C196">
        <v>1957.400000095367</v>
      </c>
      <c r="D196" t="s">
        <v>788</v>
      </c>
      <c r="E196" t="s">
        <v>789</v>
      </c>
      <c r="F196">
        <v>5</v>
      </c>
      <c r="G196" t="s">
        <v>675</v>
      </c>
      <c r="H196">
        <v>1758838788</v>
      </c>
      <c r="I196">
        <f>(J196)/1000</f>
        <v>0</v>
      </c>
      <c r="J196">
        <f>1000*DJ196*AH196*(DF196-DG196)/(100*CY196*(1000-AH196*DF196))</f>
        <v>0</v>
      </c>
      <c r="K196">
        <f>DJ196*AH196*(DE196-DD196*(1000-AH196*DG196)/(1000-AH196*DF196))/(100*CY196)</f>
        <v>0</v>
      </c>
      <c r="L196">
        <f>DD196 - IF(AH196&gt;1, K196*CY196*100.0/(AJ196), 0)</f>
        <v>0</v>
      </c>
      <c r="M196">
        <f>((S196-I196/2)*L196-K196)/(S196+I196/2)</f>
        <v>0</v>
      </c>
      <c r="N196">
        <f>M196*(DK196+DL196)/1000.0</f>
        <v>0</v>
      </c>
      <c r="O196">
        <f>(DD196 - IF(AH196&gt;1, K196*CY196*100.0/(AJ196), 0))*(DK196+DL196)/1000.0</f>
        <v>0</v>
      </c>
      <c r="P196">
        <f>2.0/((1/R196-1/Q196)+SIGN(R196)*SQRT((1/R196-1/Q196)*(1/R196-1/Q196) + 4*CZ196/((CZ196+1)*(CZ196+1))*(2*1/R196*1/Q196-1/Q196*1/Q196)))</f>
        <v>0</v>
      </c>
      <c r="Q196">
        <f>IF(LEFT(DA196,1)&lt;&gt;"0",IF(LEFT(DA196,1)="1",3.0,DB196),$D$5+$E$5*(DR196*DK196/($K$5*1000))+$F$5*(DR196*DK196/($K$5*1000))*MAX(MIN(CY196,$J$5),$I$5)*MAX(MIN(CY196,$J$5),$I$5)+$G$5*MAX(MIN(CY196,$J$5),$I$5)*(DR196*DK196/($K$5*1000))+$H$5*(DR196*DK196/($K$5*1000))*(DR196*DK196/($K$5*1000)))</f>
        <v>0</v>
      </c>
      <c r="R196">
        <f>I196*(1000-(1000*0.61365*exp(17.502*V196/(240.97+V196))/(DK196+DL196)+DF196)/2)/(1000*0.61365*exp(17.502*V196/(240.97+V196))/(DK196+DL196)-DF196)</f>
        <v>0</v>
      </c>
      <c r="S196">
        <f>1/((CZ196+1)/(P196/1.6)+1/(Q196/1.37)) + CZ196/((CZ196+1)/(P196/1.6) + CZ196/(Q196/1.37))</f>
        <v>0</v>
      </c>
      <c r="T196">
        <f>(CU196*CX196)</f>
        <v>0</v>
      </c>
      <c r="U196">
        <f>(DM196+(T196+2*0.95*5.67E-8*(((DM196+$B$9)+273)^4-(DM196+273)^4)-44100*I196)/(1.84*29.3*Q196+8*0.95*5.67E-8*(DM196+273)^3))</f>
        <v>0</v>
      </c>
      <c r="V196">
        <f>($C$9*DN196+$D$9*DO196+$E$9*U196)</f>
        <v>0</v>
      </c>
      <c r="W196">
        <f>0.61365*exp(17.502*V196/(240.97+V196))</f>
        <v>0</v>
      </c>
      <c r="X196">
        <f>(Y196/Z196*100)</f>
        <v>0</v>
      </c>
      <c r="Y196">
        <f>DF196*(DK196+DL196)/1000</f>
        <v>0</v>
      </c>
      <c r="Z196">
        <f>0.61365*exp(17.502*DM196/(240.97+DM196))</f>
        <v>0</v>
      </c>
      <c r="AA196">
        <f>(W196-DF196*(DK196+DL196)/1000)</f>
        <v>0</v>
      </c>
      <c r="AB196">
        <f>(-I196*44100)</f>
        <v>0</v>
      </c>
      <c r="AC196">
        <f>2*29.3*Q196*0.92*(DM196-V196)</f>
        <v>0</v>
      </c>
      <c r="AD196">
        <f>2*0.95*5.67E-8*(((DM196+$B$9)+273)^4-(V196+273)^4)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IF(AF196*$H$15&gt;=AJ196,1.0,(AJ196/(AJ196-AF196*$H$15)))</f>
        <v>0</v>
      </c>
      <c r="AI196">
        <f>(AH196-1)*100</f>
        <v>0</v>
      </c>
      <c r="AJ196">
        <f>MAX(0,($B$15+$C$15*DR196)/(1+$D$15*DR196)*DK196/(DM196+273)*$E$15)</f>
        <v>0</v>
      </c>
      <c r="AK196" t="s">
        <v>422</v>
      </c>
      <c r="AL196" t="s">
        <v>422</v>
      </c>
      <c r="AM196">
        <v>0</v>
      </c>
      <c r="AN196">
        <v>0</v>
      </c>
      <c r="AO196">
        <f>1-AM196/AN196</f>
        <v>0</v>
      </c>
      <c r="AP196">
        <v>0</v>
      </c>
      <c r="AQ196" t="s">
        <v>422</v>
      </c>
      <c r="AR196" t="s">
        <v>422</v>
      </c>
      <c r="AS196">
        <v>0</v>
      </c>
      <c r="AT196">
        <v>0</v>
      </c>
      <c r="AU196">
        <f>1-AS196/AT196</f>
        <v>0</v>
      </c>
      <c r="AV196">
        <v>0.5</v>
      </c>
      <c r="AW196">
        <f>CV196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422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CU196">
        <f>$B$13*DS196+$C$13*DT196+$F$13*EE196*(1-EH196)</f>
        <v>0</v>
      </c>
      <c r="CV196">
        <f>CU196*CW196</f>
        <v>0</v>
      </c>
      <c r="CW196">
        <f>($B$13*$D$11+$C$13*$D$11+$F$13*((ER196+EJ196)/MAX(ER196+EJ196+ES196, 0.1)*$I$11+ES196/MAX(ER196+EJ196+ES196, 0.1)*$J$11))/($B$13+$C$13+$F$13)</f>
        <v>0</v>
      </c>
      <c r="CX196">
        <f>($B$13*$K$11+$C$13*$K$11+$F$13*((ER196+EJ196)/MAX(ER196+EJ196+ES196, 0.1)*$P$11+ES196/MAX(ER196+EJ196+ES196, 0.1)*$Q$11))/($B$13+$C$13+$F$13)</f>
        <v>0</v>
      </c>
      <c r="CY196">
        <v>5</v>
      </c>
      <c r="CZ196">
        <v>0.5</v>
      </c>
      <c r="DA196" t="s">
        <v>423</v>
      </c>
      <c r="DB196">
        <v>2</v>
      </c>
      <c r="DC196">
        <v>1758838788</v>
      </c>
      <c r="DD196">
        <v>422.4377777777779</v>
      </c>
      <c r="DE196">
        <v>419.9641111111112</v>
      </c>
      <c r="DF196">
        <v>23.75958888888889</v>
      </c>
      <c r="DG196">
        <v>23.51646666666667</v>
      </c>
      <c r="DH196">
        <v>423.7568888888889</v>
      </c>
      <c r="DI196">
        <v>23.43991111111111</v>
      </c>
      <c r="DJ196">
        <v>500.0105555555556</v>
      </c>
      <c r="DK196">
        <v>90.5757111111111</v>
      </c>
      <c r="DL196">
        <v>0.06953632222222222</v>
      </c>
      <c r="DM196">
        <v>30.21058888888889</v>
      </c>
      <c r="DN196">
        <v>30.00355555555555</v>
      </c>
      <c r="DO196">
        <v>999.9000000000001</v>
      </c>
      <c r="DP196">
        <v>0</v>
      </c>
      <c r="DQ196">
        <v>0</v>
      </c>
      <c r="DR196">
        <v>10004.67</v>
      </c>
      <c r="DS196">
        <v>0</v>
      </c>
      <c r="DT196">
        <v>3.58213</v>
      </c>
      <c r="DU196">
        <v>2.47361</v>
      </c>
      <c r="DV196">
        <v>432.7188888888889</v>
      </c>
      <c r="DW196">
        <v>430.0778888888889</v>
      </c>
      <c r="DX196">
        <v>0.2431453333333334</v>
      </c>
      <c r="DY196">
        <v>419.9641111111112</v>
      </c>
      <c r="DZ196">
        <v>23.51646666666667</v>
      </c>
      <c r="EA196">
        <v>2.152043333333333</v>
      </c>
      <c r="EB196">
        <v>2.130021111111111</v>
      </c>
      <c r="EC196">
        <v>18.60973333333333</v>
      </c>
      <c r="ED196">
        <v>18.44547777777778</v>
      </c>
      <c r="EE196">
        <v>0.00500078</v>
      </c>
      <c r="EF196">
        <v>0</v>
      </c>
      <c r="EG196">
        <v>0</v>
      </c>
      <c r="EH196">
        <v>0</v>
      </c>
      <c r="EI196">
        <v>805.7333333333333</v>
      </c>
      <c r="EJ196">
        <v>0.00500078</v>
      </c>
      <c r="EK196">
        <v>-12.96666666666667</v>
      </c>
      <c r="EL196">
        <v>-0.5333333333333333</v>
      </c>
      <c r="EM196">
        <v>35.49288888888889</v>
      </c>
      <c r="EN196">
        <v>39.35388888888889</v>
      </c>
      <c r="EO196">
        <v>37.63866666666667</v>
      </c>
      <c r="EP196">
        <v>39.60400000000001</v>
      </c>
      <c r="EQ196">
        <v>38.12455555555555</v>
      </c>
      <c r="ER196">
        <v>0</v>
      </c>
      <c r="ES196">
        <v>0</v>
      </c>
      <c r="ET196">
        <v>0</v>
      </c>
      <c r="EU196">
        <v>1758838786.5</v>
      </c>
      <c r="EV196">
        <v>0</v>
      </c>
      <c r="EW196">
        <v>809.452</v>
      </c>
      <c r="EX196">
        <v>2.661538007129216</v>
      </c>
      <c r="EY196">
        <v>23.23076938228504</v>
      </c>
      <c r="EZ196">
        <v>-15.356</v>
      </c>
      <c r="FA196">
        <v>15</v>
      </c>
      <c r="FB196">
        <v>0</v>
      </c>
      <c r="FC196" t="s">
        <v>424</v>
      </c>
      <c r="FD196">
        <v>1746989605.5</v>
      </c>
      <c r="FE196">
        <v>1746989593.5</v>
      </c>
      <c r="FF196">
        <v>0</v>
      </c>
      <c r="FG196">
        <v>-0.274</v>
      </c>
      <c r="FH196">
        <v>-0.002</v>
      </c>
      <c r="FI196">
        <v>2.549</v>
      </c>
      <c r="FJ196">
        <v>0.129</v>
      </c>
      <c r="FK196">
        <v>420</v>
      </c>
      <c r="FL196">
        <v>17</v>
      </c>
      <c r="FM196">
        <v>0.02</v>
      </c>
      <c r="FN196">
        <v>0.04</v>
      </c>
      <c r="FO196">
        <v>2.456348536585366</v>
      </c>
      <c r="FP196">
        <v>0.08018864111498396</v>
      </c>
      <c r="FQ196">
        <v>0.03038388898830332</v>
      </c>
      <c r="FR196">
        <v>1</v>
      </c>
      <c r="FS196">
        <v>809.4529411764705</v>
      </c>
      <c r="FT196">
        <v>-0.3422460338937895</v>
      </c>
      <c r="FU196">
        <v>6.636318756931338</v>
      </c>
      <c r="FV196">
        <v>1</v>
      </c>
      <c r="FW196">
        <v>0.2434008048780488</v>
      </c>
      <c r="FX196">
        <v>-6.832055749160379E-05</v>
      </c>
      <c r="FY196">
        <v>0.001332098513523795</v>
      </c>
      <c r="FZ196">
        <v>1</v>
      </c>
      <c r="GA196">
        <v>3</v>
      </c>
      <c r="GB196">
        <v>3</v>
      </c>
      <c r="GC196" t="s">
        <v>444</v>
      </c>
      <c r="GD196">
        <v>3.10321</v>
      </c>
      <c r="GE196">
        <v>2.72759</v>
      </c>
      <c r="GF196">
        <v>0.08866259999999999</v>
      </c>
      <c r="GG196">
        <v>0.0881136</v>
      </c>
      <c r="GH196">
        <v>0.107104</v>
      </c>
      <c r="GI196">
        <v>0.107787</v>
      </c>
      <c r="GJ196">
        <v>23802.5</v>
      </c>
      <c r="GK196">
        <v>21610.1</v>
      </c>
      <c r="GL196">
        <v>26682</v>
      </c>
      <c r="GM196">
        <v>23919.9</v>
      </c>
      <c r="GN196">
        <v>38119.6</v>
      </c>
      <c r="GO196">
        <v>31531.3</v>
      </c>
      <c r="GP196">
        <v>46593.4</v>
      </c>
      <c r="GQ196">
        <v>37824.6</v>
      </c>
      <c r="GR196">
        <v>1.86905</v>
      </c>
      <c r="GS196">
        <v>1.8722</v>
      </c>
      <c r="GT196">
        <v>0.077121</v>
      </c>
      <c r="GU196">
        <v>0</v>
      </c>
      <c r="GV196">
        <v>28.7368</v>
      </c>
      <c r="GW196">
        <v>999.9</v>
      </c>
      <c r="GX196">
        <v>51.1</v>
      </c>
      <c r="GY196">
        <v>31.1</v>
      </c>
      <c r="GZ196">
        <v>25.5978</v>
      </c>
      <c r="HA196">
        <v>61.3837</v>
      </c>
      <c r="HB196">
        <v>19.1386</v>
      </c>
      <c r="HC196">
        <v>1</v>
      </c>
      <c r="HD196">
        <v>0.131009</v>
      </c>
      <c r="HE196">
        <v>-1.08392</v>
      </c>
      <c r="HF196">
        <v>20.2938</v>
      </c>
      <c r="HG196">
        <v>5.21954</v>
      </c>
      <c r="HH196">
        <v>11.98</v>
      </c>
      <c r="HI196">
        <v>4.9652</v>
      </c>
      <c r="HJ196">
        <v>3.276</v>
      </c>
      <c r="HK196">
        <v>9999</v>
      </c>
      <c r="HL196">
        <v>9999</v>
      </c>
      <c r="HM196">
        <v>9999</v>
      </c>
      <c r="HN196">
        <v>8.699999999999999</v>
      </c>
      <c r="HO196">
        <v>1.86397</v>
      </c>
      <c r="HP196">
        <v>1.86006</v>
      </c>
      <c r="HQ196">
        <v>1.85837</v>
      </c>
      <c r="HR196">
        <v>1.85974</v>
      </c>
      <c r="HS196">
        <v>1.85989</v>
      </c>
      <c r="HT196">
        <v>1.85838</v>
      </c>
      <c r="HU196">
        <v>1.85745</v>
      </c>
      <c r="HV196">
        <v>1.8524</v>
      </c>
      <c r="HW196">
        <v>0</v>
      </c>
      <c r="HX196">
        <v>0</v>
      </c>
      <c r="HY196">
        <v>0</v>
      </c>
      <c r="HZ196">
        <v>0</v>
      </c>
      <c r="IA196" t="s">
        <v>426</v>
      </c>
      <c r="IB196" t="s">
        <v>427</v>
      </c>
      <c r="IC196" t="s">
        <v>428</v>
      </c>
      <c r="ID196" t="s">
        <v>428</v>
      </c>
      <c r="IE196" t="s">
        <v>428</v>
      </c>
      <c r="IF196" t="s">
        <v>428</v>
      </c>
      <c r="IG196">
        <v>0</v>
      </c>
      <c r="IH196">
        <v>100</v>
      </c>
      <c r="II196">
        <v>100</v>
      </c>
      <c r="IJ196">
        <v>-1.319</v>
      </c>
      <c r="IK196">
        <v>0.3196</v>
      </c>
      <c r="IL196">
        <v>-1.085747647868322</v>
      </c>
      <c r="IM196">
        <v>-0.001141660950335919</v>
      </c>
      <c r="IN196">
        <v>1.556549255047457E-06</v>
      </c>
      <c r="IO196">
        <v>-3.845636065895205E-10</v>
      </c>
      <c r="IP196">
        <v>0.01562767363184709</v>
      </c>
      <c r="IQ196">
        <v>0.001629169780553792</v>
      </c>
      <c r="IR196">
        <v>0.0005448488767950686</v>
      </c>
      <c r="IS196">
        <v>-2.599574200195059E-06</v>
      </c>
      <c r="IT196">
        <v>2</v>
      </c>
      <c r="IU196">
        <v>2011</v>
      </c>
      <c r="IV196">
        <v>1</v>
      </c>
      <c r="IW196">
        <v>26</v>
      </c>
      <c r="IX196">
        <v>197486.4</v>
      </c>
      <c r="IY196">
        <v>197486.6</v>
      </c>
      <c r="IZ196">
        <v>1.14624</v>
      </c>
      <c r="JA196">
        <v>2.64038</v>
      </c>
      <c r="JB196">
        <v>1.49658</v>
      </c>
      <c r="JC196">
        <v>2.35107</v>
      </c>
      <c r="JD196">
        <v>1.54907</v>
      </c>
      <c r="JE196">
        <v>2.39258</v>
      </c>
      <c r="JF196">
        <v>36.2929</v>
      </c>
      <c r="JG196">
        <v>24.2013</v>
      </c>
      <c r="JH196">
        <v>18</v>
      </c>
      <c r="JI196">
        <v>482.442</v>
      </c>
      <c r="JJ196">
        <v>499.298</v>
      </c>
      <c r="JK196">
        <v>30.4318</v>
      </c>
      <c r="JL196">
        <v>28.9691</v>
      </c>
      <c r="JM196">
        <v>30</v>
      </c>
      <c r="JN196">
        <v>29.1374</v>
      </c>
      <c r="JO196">
        <v>29.1219</v>
      </c>
      <c r="JP196">
        <v>23.0525</v>
      </c>
      <c r="JQ196">
        <v>10.9353</v>
      </c>
      <c r="JR196">
        <v>100</v>
      </c>
      <c r="JS196">
        <v>30.4227</v>
      </c>
      <c r="JT196">
        <v>420</v>
      </c>
      <c r="JU196">
        <v>23.5137</v>
      </c>
      <c r="JV196">
        <v>101.872</v>
      </c>
      <c r="JW196">
        <v>91.2367</v>
      </c>
    </row>
    <row r="197" spans="1:283">
      <c r="A197">
        <v>179</v>
      </c>
      <c r="B197">
        <v>1758838793</v>
      </c>
      <c r="C197">
        <v>1959.400000095367</v>
      </c>
      <c r="D197" t="s">
        <v>790</v>
      </c>
      <c r="E197" t="s">
        <v>791</v>
      </c>
      <c r="F197">
        <v>5</v>
      </c>
      <c r="G197" t="s">
        <v>675</v>
      </c>
      <c r="H197">
        <v>1758838790</v>
      </c>
      <c r="I197">
        <f>(J197)/1000</f>
        <v>0</v>
      </c>
      <c r="J197">
        <f>1000*DJ197*AH197*(DF197-DG197)/(100*CY197*(1000-AH197*DF197))</f>
        <v>0</v>
      </c>
      <c r="K197">
        <f>DJ197*AH197*(DE197-DD197*(1000-AH197*DG197)/(1000-AH197*DF197))/(100*CY197)</f>
        <v>0</v>
      </c>
      <c r="L197">
        <f>DD197 - IF(AH197&gt;1, K197*CY197*100.0/(AJ197), 0)</f>
        <v>0</v>
      </c>
      <c r="M197">
        <f>((S197-I197/2)*L197-K197)/(S197+I197/2)</f>
        <v>0</v>
      </c>
      <c r="N197">
        <f>M197*(DK197+DL197)/1000.0</f>
        <v>0</v>
      </c>
      <c r="O197">
        <f>(DD197 - IF(AH197&gt;1, K197*CY197*100.0/(AJ197), 0))*(DK197+DL197)/1000.0</f>
        <v>0</v>
      </c>
      <c r="P197">
        <f>2.0/((1/R197-1/Q197)+SIGN(R197)*SQRT((1/R197-1/Q197)*(1/R197-1/Q197) + 4*CZ197/((CZ197+1)*(CZ197+1))*(2*1/R197*1/Q197-1/Q197*1/Q197)))</f>
        <v>0</v>
      </c>
      <c r="Q197">
        <f>IF(LEFT(DA197,1)&lt;&gt;"0",IF(LEFT(DA197,1)="1",3.0,DB197),$D$5+$E$5*(DR197*DK197/($K$5*1000))+$F$5*(DR197*DK197/($K$5*1000))*MAX(MIN(CY197,$J$5),$I$5)*MAX(MIN(CY197,$J$5),$I$5)+$G$5*MAX(MIN(CY197,$J$5),$I$5)*(DR197*DK197/($K$5*1000))+$H$5*(DR197*DK197/($K$5*1000))*(DR197*DK197/($K$5*1000)))</f>
        <v>0</v>
      </c>
      <c r="R197">
        <f>I197*(1000-(1000*0.61365*exp(17.502*V197/(240.97+V197))/(DK197+DL197)+DF197)/2)/(1000*0.61365*exp(17.502*V197/(240.97+V197))/(DK197+DL197)-DF197)</f>
        <v>0</v>
      </c>
      <c r="S197">
        <f>1/((CZ197+1)/(P197/1.6)+1/(Q197/1.37)) + CZ197/((CZ197+1)/(P197/1.6) + CZ197/(Q197/1.37))</f>
        <v>0</v>
      </c>
      <c r="T197">
        <f>(CU197*CX197)</f>
        <v>0</v>
      </c>
      <c r="U197">
        <f>(DM197+(T197+2*0.95*5.67E-8*(((DM197+$B$9)+273)^4-(DM197+273)^4)-44100*I197)/(1.84*29.3*Q197+8*0.95*5.67E-8*(DM197+273)^3))</f>
        <v>0</v>
      </c>
      <c r="V197">
        <f>($C$9*DN197+$D$9*DO197+$E$9*U197)</f>
        <v>0</v>
      </c>
      <c r="W197">
        <f>0.61365*exp(17.502*V197/(240.97+V197))</f>
        <v>0</v>
      </c>
      <c r="X197">
        <f>(Y197/Z197*100)</f>
        <v>0</v>
      </c>
      <c r="Y197">
        <f>DF197*(DK197+DL197)/1000</f>
        <v>0</v>
      </c>
      <c r="Z197">
        <f>0.61365*exp(17.502*DM197/(240.97+DM197))</f>
        <v>0</v>
      </c>
      <c r="AA197">
        <f>(W197-DF197*(DK197+DL197)/1000)</f>
        <v>0</v>
      </c>
      <c r="AB197">
        <f>(-I197*44100)</f>
        <v>0</v>
      </c>
      <c r="AC197">
        <f>2*29.3*Q197*0.92*(DM197-V197)</f>
        <v>0</v>
      </c>
      <c r="AD197">
        <f>2*0.95*5.67E-8*(((DM197+$B$9)+273)^4-(V197+273)^4)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IF(AF197*$H$15&gt;=AJ197,1.0,(AJ197/(AJ197-AF197*$H$15)))</f>
        <v>0</v>
      </c>
      <c r="AI197">
        <f>(AH197-1)*100</f>
        <v>0</v>
      </c>
      <c r="AJ197">
        <f>MAX(0,($B$15+$C$15*DR197)/(1+$D$15*DR197)*DK197/(DM197+273)*$E$15)</f>
        <v>0</v>
      </c>
      <c r="AK197" t="s">
        <v>422</v>
      </c>
      <c r="AL197" t="s">
        <v>422</v>
      </c>
      <c r="AM197">
        <v>0</v>
      </c>
      <c r="AN197">
        <v>0</v>
      </c>
      <c r="AO197">
        <f>1-AM197/AN197</f>
        <v>0</v>
      </c>
      <c r="AP197">
        <v>0</v>
      </c>
      <c r="AQ197" t="s">
        <v>422</v>
      </c>
      <c r="AR197" t="s">
        <v>422</v>
      </c>
      <c r="AS197">
        <v>0</v>
      </c>
      <c r="AT197">
        <v>0</v>
      </c>
      <c r="AU197">
        <f>1-AS197/AT197</f>
        <v>0</v>
      </c>
      <c r="AV197">
        <v>0.5</v>
      </c>
      <c r="AW197">
        <f>CV197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422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CU197">
        <f>$B$13*DS197+$C$13*DT197+$F$13*EE197*(1-EH197)</f>
        <v>0</v>
      </c>
      <c r="CV197">
        <f>CU197*CW197</f>
        <v>0</v>
      </c>
      <c r="CW197">
        <f>($B$13*$D$11+$C$13*$D$11+$F$13*((ER197+EJ197)/MAX(ER197+EJ197+ES197, 0.1)*$I$11+ES197/MAX(ER197+EJ197+ES197, 0.1)*$J$11))/($B$13+$C$13+$F$13)</f>
        <v>0</v>
      </c>
      <c r="CX197">
        <f>($B$13*$K$11+$C$13*$K$11+$F$13*((ER197+EJ197)/MAX(ER197+EJ197+ES197, 0.1)*$P$11+ES197/MAX(ER197+EJ197+ES197, 0.1)*$Q$11))/($B$13+$C$13+$F$13)</f>
        <v>0</v>
      </c>
      <c r="CY197">
        <v>5</v>
      </c>
      <c r="CZ197">
        <v>0.5</v>
      </c>
      <c r="DA197" t="s">
        <v>423</v>
      </c>
      <c r="DB197">
        <v>2</v>
      </c>
      <c r="DC197">
        <v>1758838790</v>
      </c>
      <c r="DD197">
        <v>422.4424444444444</v>
      </c>
      <c r="DE197">
        <v>419.9912222222222</v>
      </c>
      <c r="DF197">
        <v>23.75848888888889</v>
      </c>
      <c r="DG197">
        <v>23.51517777777778</v>
      </c>
      <c r="DH197">
        <v>423.7615555555556</v>
      </c>
      <c r="DI197">
        <v>23.43882222222222</v>
      </c>
      <c r="DJ197">
        <v>500.0208888888889</v>
      </c>
      <c r="DK197">
        <v>90.5753</v>
      </c>
      <c r="DL197">
        <v>0.06949040000000001</v>
      </c>
      <c r="DM197">
        <v>30.21154444444444</v>
      </c>
      <c r="DN197">
        <v>29.99382222222222</v>
      </c>
      <c r="DO197">
        <v>999.9000000000001</v>
      </c>
      <c r="DP197">
        <v>0</v>
      </c>
      <c r="DQ197">
        <v>0</v>
      </c>
      <c r="DR197">
        <v>10005.49222222222</v>
      </c>
      <c r="DS197">
        <v>0</v>
      </c>
      <c r="DT197">
        <v>3.58213</v>
      </c>
      <c r="DU197">
        <v>2.451146666666667</v>
      </c>
      <c r="DV197">
        <v>432.7231111111112</v>
      </c>
      <c r="DW197">
        <v>430.1052222222223</v>
      </c>
      <c r="DX197">
        <v>0.2433176666666667</v>
      </c>
      <c r="DY197">
        <v>419.9912222222222</v>
      </c>
      <c r="DZ197">
        <v>23.51517777777778</v>
      </c>
      <c r="EA197">
        <v>2.151932222222222</v>
      </c>
      <c r="EB197">
        <v>2.129894444444444</v>
      </c>
      <c r="EC197">
        <v>18.60891111111111</v>
      </c>
      <c r="ED197">
        <v>18.44452222222223</v>
      </c>
      <c r="EE197">
        <v>0.00500078</v>
      </c>
      <c r="EF197">
        <v>0</v>
      </c>
      <c r="EG197">
        <v>0</v>
      </c>
      <c r="EH197">
        <v>0</v>
      </c>
      <c r="EI197">
        <v>805.2444444444445</v>
      </c>
      <c r="EJ197">
        <v>0.00500078</v>
      </c>
      <c r="EK197">
        <v>-10.52222222222222</v>
      </c>
      <c r="EL197">
        <v>-0.2444444444444444</v>
      </c>
      <c r="EM197">
        <v>35.47888888888889</v>
      </c>
      <c r="EN197">
        <v>39.31922222222222</v>
      </c>
      <c r="EO197">
        <v>37.76366666666667</v>
      </c>
      <c r="EP197">
        <v>39.56233333333333</v>
      </c>
      <c r="EQ197">
        <v>38.11066666666667</v>
      </c>
      <c r="ER197">
        <v>0</v>
      </c>
      <c r="ES197">
        <v>0</v>
      </c>
      <c r="ET197">
        <v>0</v>
      </c>
      <c r="EU197">
        <v>1758838788.3</v>
      </c>
      <c r="EV197">
        <v>0</v>
      </c>
      <c r="EW197">
        <v>808.6384615384616</v>
      </c>
      <c r="EX197">
        <v>-19.82222258693866</v>
      </c>
      <c r="EY197">
        <v>36.97094040772049</v>
      </c>
      <c r="EZ197">
        <v>-14.66923076923077</v>
      </c>
      <c r="FA197">
        <v>15</v>
      </c>
      <c r="FB197">
        <v>0</v>
      </c>
      <c r="FC197" t="s">
        <v>424</v>
      </c>
      <c r="FD197">
        <v>1746989605.5</v>
      </c>
      <c r="FE197">
        <v>1746989593.5</v>
      </c>
      <c r="FF197">
        <v>0</v>
      </c>
      <c r="FG197">
        <v>-0.274</v>
      </c>
      <c r="FH197">
        <v>-0.002</v>
      </c>
      <c r="FI197">
        <v>2.549</v>
      </c>
      <c r="FJ197">
        <v>0.129</v>
      </c>
      <c r="FK197">
        <v>420</v>
      </c>
      <c r="FL197">
        <v>17</v>
      </c>
      <c r="FM197">
        <v>0.02</v>
      </c>
      <c r="FN197">
        <v>0.04</v>
      </c>
      <c r="FO197">
        <v>2.45357325</v>
      </c>
      <c r="FP197">
        <v>0.01277234521575795</v>
      </c>
      <c r="FQ197">
        <v>0.03408316148683247</v>
      </c>
      <c r="FR197">
        <v>1</v>
      </c>
      <c r="FS197">
        <v>809.020588235294</v>
      </c>
      <c r="FT197">
        <v>-4.530175809386216</v>
      </c>
      <c r="FU197">
        <v>6.488939884946535</v>
      </c>
      <c r="FV197">
        <v>0</v>
      </c>
      <c r="FW197">
        <v>0.2433088</v>
      </c>
      <c r="FX197">
        <v>0.002293575984990145</v>
      </c>
      <c r="FY197">
        <v>0.001293633240141889</v>
      </c>
      <c r="FZ197">
        <v>1</v>
      </c>
      <c r="GA197">
        <v>2</v>
      </c>
      <c r="GB197">
        <v>3</v>
      </c>
      <c r="GC197" t="s">
        <v>435</v>
      </c>
      <c r="GD197">
        <v>3.10298</v>
      </c>
      <c r="GE197">
        <v>2.72752</v>
      </c>
      <c r="GF197">
        <v>0.08866</v>
      </c>
      <c r="GG197">
        <v>0.0881226</v>
      </c>
      <c r="GH197">
        <v>0.107102</v>
      </c>
      <c r="GI197">
        <v>0.107783</v>
      </c>
      <c r="GJ197">
        <v>23802.5</v>
      </c>
      <c r="GK197">
        <v>21610</v>
      </c>
      <c r="GL197">
        <v>26682</v>
      </c>
      <c r="GM197">
        <v>23920</v>
      </c>
      <c r="GN197">
        <v>38119.8</v>
      </c>
      <c r="GO197">
        <v>31531.4</v>
      </c>
      <c r="GP197">
        <v>46593.5</v>
      </c>
      <c r="GQ197">
        <v>37824.5</v>
      </c>
      <c r="GR197">
        <v>1.8686</v>
      </c>
      <c r="GS197">
        <v>1.87243</v>
      </c>
      <c r="GT197">
        <v>0.0766777</v>
      </c>
      <c r="GU197">
        <v>0</v>
      </c>
      <c r="GV197">
        <v>28.737</v>
      </c>
      <c r="GW197">
        <v>999.9</v>
      </c>
      <c r="GX197">
        <v>51.1</v>
      </c>
      <c r="GY197">
        <v>31.1</v>
      </c>
      <c r="GZ197">
        <v>25.5955</v>
      </c>
      <c r="HA197">
        <v>61.0037</v>
      </c>
      <c r="HB197">
        <v>19.3189</v>
      </c>
      <c r="HC197">
        <v>1</v>
      </c>
      <c r="HD197">
        <v>0.131067</v>
      </c>
      <c r="HE197">
        <v>-1.09537</v>
      </c>
      <c r="HF197">
        <v>20.2936</v>
      </c>
      <c r="HG197">
        <v>5.22014</v>
      </c>
      <c r="HH197">
        <v>11.98</v>
      </c>
      <c r="HI197">
        <v>4.96525</v>
      </c>
      <c r="HJ197">
        <v>3.276</v>
      </c>
      <c r="HK197">
        <v>9999</v>
      </c>
      <c r="HL197">
        <v>9999</v>
      </c>
      <c r="HM197">
        <v>9999</v>
      </c>
      <c r="HN197">
        <v>8.699999999999999</v>
      </c>
      <c r="HO197">
        <v>1.86397</v>
      </c>
      <c r="HP197">
        <v>1.86007</v>
      </c>
      <c r="HQ197">
        <v>1.85837</v>
      </c>
      <c r="HR197">
        <v>1.85975</v>
      </c>
      <c r="HS197">
        <v>1.85989</v>
      </c>
      <c r="HT197">
        <v>1.85837</v>
      </c>
      <c r="HU197">
        <v>1.85745</v>
      </c>
      <c r="HV197">
        <v>1.85241</v>
      </c>
      <c r="HW197">
        <v>0</v>
      </c>
      <c r="HX197">
        <v>0</v>
      </c>
      <c r="HY197">
        <v>0</v>
      </c>
      <c r="HZ197">
        <v>0</v>
      </c>
      <c r="IA197" t="s">
        <v>426</v>
      </c>
      <c r="IB197" t="s">
        <v>427</v>
      </c>
      <c r="IC197" t="s">
        <v>428</v>
      </c>
      <c r="ID197" t="s">
        <v>428</v>
      </c>
      <c r="IE197" t="s">
        <v>428</v>
      </c>
      <c r="IF197" t="s">
        <v>428</v>
      </c>
      <c r="IG197">
        <v>0</v>
      </c>
      <c r="IH197">
        <v>100</v>
      </c>
      <c r="II197">
        <v>100</v>
      </c>
      <c r="IJ197">
        <v>-1.319</v>
      </c>
      <c r="IK197">
        <v>0.3196</v>
      </c>
      <c r="IL197">
        <v>-1.085747647868322</v>
      </c>
      <c r="IM197">
        <v>-0.001141660950335919</v>
      </c>
      <c r="IN197">
        <v>1.556549255047457E-06</v>
      </c>
      <c r="IO197">
        <v>-3.845636065895205E-10</v>
      </c>
      <c r="IP197">
        <v>0.01562767363184709</v>
      </c>
      <c r="IQ197">
        <v>0.001629169780553792</v>
      </c>
      <c r="IR197">
        <v>0.0005448488767950686</v>
      </c>
      <c r="IS197">
        <v>-2.599574200195059E-06</v>
      </c>
      <c r="IT197">
        <v>2</v>
      </c>
      <c r="IU197">
        <v>2011</v>
      </c>
      <c r="IV197">
        <v>1</v>
      </c>
      <c r="IW197">
        <v>26</v>
      </c>
      <c r="IX197">
        <v>197486.5</v>
      </c>
      <c r="IY197">
        <v>197486.7</v>
      </c>
      <c r="IZ197">
        <v>1.14624</v>
      </c>
      <c r="JA197">
        <v>2.63062</v>
      </c>
      <c r="JB197">
        <v>1.49658</v>
      </c>
      <c r="JC197">
        <v>2.35107</v>
      </c>
      <c r="JD197">
        <v>1.54785</v>
      </c>
      <c r="JE197">
        <v>2.46704</v>
      </c>
      <c r="JF197">
        <v>36.2929</v>
      </c>
      <c r="JG197">
        <v>24.2013</v>
      </c>
      <c r="JH197">
        <v>18</v>
      </c>
      <c r="JI197">
        <v>482.189</v>
      </c>
      <c r="JJ197">
        <v>499.448</v>
      </c>
      <c r="JK197">
        <v>30.4236</v>
      </c>
      <c r="JL197">
        <v>28.9691</v>
      </c>
      <c r="JM197">
        <v>30.0001</v>
      </c>
      <c r="JN197">
        <v>29.1386</v>
      </c>
      <c r="JO197">
        <v>29.1219</v>
      </c>
      <c r="JP197">
        <v>23.0506</v>
      </c>
      <c r="JQ197">
        <v>10.9353</v>
      </c>
      <c r="JR197">
        <v>100</v>
      </c>
      <c r="JS197">
        <v>30.4536</v>
      </c>
      <c r="JT197">
        <v>420</v>
      </c>
      <c r="JU197">
        <v>23.5137</v>
      </c>
      <c r="JV197">
        <v>101.872</v>
      </c>
      <c r="JW197">
        <v>91.2368</v>
      </c>
    </row>
    <row r="198" spans="1:283">
      <c r="A198">
        <v>180</v>
      </c>
      <c r="B198">
        <v>1758838795</v>
      </c>
      <c r="C198">
        <v>1961.400000095367</v>
      </c>
      <c r="D198" t="s">
        <v>792</v>
      </c>
      <c r="E198" t="s">
        <v>793</v>
      </c>
      <c r="F198">
        <v>5</v>
      </c>
      <c r="G198" t="s">
        <v>675</v>
      </c>
      <c r="H198">
        <v>1758838792</v>
      </c>
      <c r="I198">
        <f>(J198)/1000</f>
        <v>0</v>
      </c>
      <c r="J198">
        <f>1000*DJ198*AH198*(DF198-DG198)/(100*CY198*(1000-AH198*DF198))</f>
        <v>0</v>
      </c>
      <c r="K198">
        <f>DJ198*AH198*(DE198-DD198*(1000-AH198*DG198)/(1000-AH198*DF198))/(100*CY198)</f>
        <v>0</v>
      </c>
      <c r="L198">
        <f>DD198 - IF(AH198&gt;1, K198*CY198*100.0/(AJ198), 0)</f>
        <v>0</v>
      </c>
      <c r="M198">
        <f>((S198-I198/2)*L198-K198)/(S198+I198/2)</f>
        <v>0</v>
      </c>
      <c r="N198">
        <f>M198*(DK198+DL198)/1000.0</f>
        <v>0</v>
      </c>
      <c r="O198">
        <f>(DD198 - IF(AH198&gt;1, K198*CY198*100.0/(AJ198), 0))*(DK198+DL198)/1000.0</f>
        <v>0</v>
      </c>
      <c r="P198">
        <f>2.0/((1/R198-1/Q198)+SIGN(R198)*SQRT((1/R198-1/Q198)*(1/R198-1/Q198) + 4*CZ198/((CZ198+1)*(CZ198+1))*(2*1/R198*1/Q198-1/Q198*1/Q198)))</f>
        <v>0</v>
      </c>
      <c r="Q198">
        <f>IF(LEFT(DA198,1)&lt;&gt;"0",IF(LEFT(DA198,1)="1",3.0,DB198),$D$5+$E$5*(DR198*DK198/($K$5*1000))+$F$5*(DR198*DK198/($K$5*1000))*MAX(MIN(CY198,$J$5),$I$5)*MAX(MIN(CY198,$J$5),$I$5)+$G$5*MAX(MIN(CY198,$J$5),$I$5)*(DR198*DK198/($K$5*1000))+$H$5*(DR198*DK198/($K$5*1000))*(DR198*DK198/($K$5*1000)))</f>
        <v>0</v>
      </c>
      <c r="R198">
        <f>I198*(1000-(1000*0.61365*exp(17.502*V198/(240.97+V198))/(DK198+DL198)+DF198)/2)/(1000*0.61365*exp(17.502*V198/(240.97+V198))/(DK198+DL198)-DF198)</f>
        <v>0</v>
      </c>
      <c r="S198">
        <f>1/((CZ198+1)/(P198/1.6)+1/(Q198/1.37)) + CZ198/((CZ198+1)/(P198/1.6) + CZ198/(Q198/1.37))</f>
        <v>0</v>
      </c>
      <c r="T198">
        <f>(CU198*CX198)</f>
        <v>0</v>
      </c>
      <c r="U198">
        <f>(DM198+(T198+2*0.95*5.67E-8*(((DM198+$B$9)+273)^4-(DM198+273)^4)-44100*I198)/(1.84*29.3*Q198+8*0.95*5.67E-8*(DM198+273)^3))</f>
        <v>0</v>
      </c>
      <c r="V198">
        <f>($C$9*DN198+$D$9*DO198+$E$9*U198)</f>
        <v>0</v>
      </c>
      <c r="W198">
        <f>0.61365*exp(17.502*V198/(240.97+V198))</f>
        <v>0</v>
      </c>
      <c r="X198">
        <f>(Y198/Z198*100)</f>
        <v>0</v>
      </c>
      <c r="Y198">
        <f>DF198*(DK198+DL198)/1000</f>
        <v>0</v>
      </c>
      <c r="Z198">
        <f>0.61365*exp(17.502*DM198/(240.97+DM198))</f>
        <v>0</v>
      </c>
      <c r="AA198">
        <f>(W198-DF198*(DK198+DL198)/1000)</f>
        <v>0</v>
      </c>
      <c r="AB198">
        <f>(-I198*44100)</f>
        <v>0</v>
      </c>
      <c r="AC198">
        <f>2*29.3*Q198*0.92*(DM198-V198)</f>
        <v>0</v>
      </c>
      <c r="AD198">
        <f>2*0.95*5.67E-8*(((DM198+$B$9)+273)^4-(V198+273)^4)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IF(AF198*$H$15&gt;=AJ198,1.0,(AJ198/(AJ198-AF198*$H$15)))</f>
        <v>0</v>
      </c>
      <c r="AI198">
        <f>(AH198-1)*100</f>
        <v>0</v>
      </c>
      <c r="AJ198">
        <f>MAX(0,($B$15+$C$15*DR198)/(1+$D$15*DR198)*DK198/(DM198+273)*$E$15)</f>
        <v>0</v>
      </c>
      <c r="AK198" t="s">
        <v>422</v>
      </c>
      <c r="AL198" t="s">
        <v>422</v>
      </c>
      <c r="AM198">
        <v>0</v>
      </c>
      <c r="AN198">
        <v>0</v>
      </c>
      <c r="AO198">
        <f>1-AM198/AN198</f>
        <v>0</v>
      </c>
      <c r="AP198">
        <v>0</v>
      </c>
      <c r="AQ198" t="s">
        <v>422</v>
      </c>
      <c r="AR198" t="s">
        <v>422</v>
      </c>
      <c r="AS198">
        <v>0</v>
      </c>
      <c r="AT198">
        <v>0</v>
      </c>
      <c r="AU198">
        <f>1-AS198/AT198</f>
        <v>0</v>
      </c>
      <c r="AV198">
        <v>0.5</v>
      </c>
      <c r="AW198">
        <f>CV198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422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CU198">
        <f>$B$13*DS198+$C$13*DT198+$F$13*EE198*(1-EH198)</f>
        <v>0</v>
      </c>
      <c r="CV198">
        <f>CU198*CW198</f>
        <v>0</v>
      </c>
      <c r="CW198">
        <f>($B$13*$D$11+$C$13*$D$11+$F$13*((ER198+EJ198)/MAX(ER198+EJ198+ES198, 0.1)*$I$11+ES198/MAX(ER198+EJ198+ES198, 0.1)*$J$11))/($B$13+$C$13+$F$13)</f>
        <v>0</v>
      </c>
      <c r="CX198">
        <f>($B$13*$K$11+$C$13*$K$11+$F$13*((ER198+EJ198)/MAX(ER198+EJ198+ES198, 0.1)*$P$11+ES198/MAX(ER198+EJ198+ES198, 0.1)*$Q$11))/($B$13+$C$13+$F$13)</f>
        <v>0</v>
      </c>
      <c r="CY198">
        <v>5</v>
      </c>
      <c r="CZ198">
        <v>0.5</v>
      </c>
      <c r="DA198" t="s">
        <v>423</v>
      </c>
      <c r="DB198">
        <v>2</v>
      </c>
      <c r="DC198">
        <v>1758838792</v>
      </c>
      <c r="DD198">
        <v>422.444</v>
      </c>
      <c r="DE198">
        <v>420.0457777777778</v>
      </c>
      <c r="DF198">
        <v>23.75738888888889</v>
      </c>
      <c r="DG198">
        <v>23.51396666666666</v>
      </c>
      <c r="DH198">
        <v>423.7631111111111</v>
      </c>
      <c r="DI198">
        <v>23.43773333333333</v>
      </c>
      <c r="DJ198">
        <v>500.0153333333333</v>
      </c>
      <c r="DK198">
        <v>90.57517777777777</v>
      </c>
      <c r="DL198">
        <v>0.06943658888888889</v>
      </c>
      <c r="DM198">
        <v>30.20882222222222</v>
      </c>
      <c r="DN198">
        <v>29.98895555555556</v>
      </c>
      <c r="DO198">
        <v>999.9000000000001</v>
      </c>
      <c r="DP198">
        <v>0</v>
      </c>
      <c r="DQ198">
        <v>0</v>
      </c>
      <c r="DR198">
        <v>10004.59555555556</v>
      </c>
      <c r="DS198">
        <v>0</v>
      </c>
      <c r="DT198">
        <v>3.58213</v>
      </c>
      <c r="DU198">
        <v>2.398042222222222</v>
      </c>
      <c r="DV198">
        <v>432.7242222222222</v>
      </c>
      <c r="DW198">
        <v>430.1606666666667</v>
      </c>
      <c r="DX198">
        <v>0.2434175555555556</v>
      </c>
      <c r="DY198">
        <v>420.0457777777778</v>
      </c>
      <c r="DZ198">
        <v>23.51396666666666</v>
      </c>
      <c r="EA198">
        <v>2.151828888888889</v>
      </c>
      <c r="EB198">
        <v>2.129781111111111</v>
      </c>
      <c r="EC198">
        <v>18.60813333333333</v>
      </c>
      <c r="ED198">
        <v>18.44366666666667</v>
      </c>
      <c r="EE198">
        <v>0.00500078</v>
      </c>
      <c r="EF198">
        <v>0</v>
      </c>
      <c r="EG198">
        <v>0</v>
      </c>
      <c r="EH198">
        <v>0</v>
      </c>
      <c r="EI198">
        <v>806.3666666666667</v>
      </c>
      <c r="EJ198">
        <v>0.00500078</v>
      </c>
      <c r="EK198">
        <v>-10.64444444444444</v>
      </c>
      <c r="EL198">
        <v>-0.01111111111111107</v>
      </c>
      <c r="EM198">
        <v>35.465</v>
      </c>
      <c r="EN198">
        <v>39.28444444444445</v>
      </c>
      <c r="EO198">
        <v>37.69411111111111</v>
      </c>
      <c r="EP198">
        <v>39.52766666666667</v>
      </c>
      <c r="EQ198">
        <v>38.08988888888889</v>
      </c>
      <c r="ER198">
        <v>0</v>
      </c>
      <c r="ES198">
        <v>0</v>
      </c>
      <c r="ET198">
        <v>0</v>
      </c>
      <c r="EU198">
        <v>1758838790.7</v>
      </c>
      <c r="EV198">
        <v>0</v>
      </c>
      <c r="EW198">
        <v>808.8461538461538</v>
      </c>
      <c r="EX198">
        <v>-13.50427379620207</v>
      </c>
      <c r="EY198">
        <v>26.2051285213128</v>
      </c>
      <c r="EZ198">
        <v>-14.43461538461538</v>
      </c>
      <c r="FA198">
        <v>15</v>
      </c>
      <c r="FB198">
        <v>0</v>
      </c>
      <c r="FC198" t="s">
        <v>424</v>
      </c>
      <c r="FD198">
        <v>1746989605.5</v>
      </c>
      <c r="FE198">
        <v>1746989593.5</v>
      </c>
      <c r="FF198">
        <v>0</v>
      </c>
      <c r="FG198">
        <v>-0.274</v>
      </c>
      <c r="FH198">
        <v>-0.002</v>
      </c>
      <c r="FI198">
        <v>2.549</v>
      </c>
      <c r="FJ198">
        <v>0.129</v>
      </c>
      <c r="FK198">
        <v>420</v>
      </c>
      <c r="FL198">
        <v>17</v>
      </c>
      <c r="FM198">
        <v>0.02</v>
      </c>
      <c r="FN198">
        <v>0.04</v>
      </c>
      <c r="FO198">
        <v>2.444122926829268</v>
      </c>
      <c r="FP198">
        <v>-0.1772673867595786</v>
      </c>
      <c r="FQ198">
        <v>0.04407836581472915</v>
      </c>
      <c r="FR198">
        <v>1</v>
      </c>
      <c r="FS198">
        <v>808.7088235294118</v>
      </c>
      <c r="FT198">
        <v>-9.037433353864886</v>
      </c>
      <c r="FU198">
        <v>6.226148259183104</v>
      </c>
      <c r="FV198">
        <v>0</v>
      </c>
      <c r="FW198">
        <v>0.2433543658536585</v>
      </c>
      <c r="FX198">
        <v>0.001629554006968316</v>
      </c>
      <c r="FY198">
        <v>0.001286011792156564</v>
      </c>
      <c r="FZ198">
        <v>1</v>
      </c>
      <c r="GA198">
        <v>2</v>
      </c>
      <c r="GB198">
        <v>3</v>
      </c>
      <c r="GC198" t="s">
        <v>435</v>
      </c>
      <c r="GD198">
        <v>3.10303</v>
      </c>
      <c r="GE198">
        <v>2.7274</v>
      </c>
      <c r="GF198">
        <v>0.0886583</v>
      </c>
      <c r="GG198">
        <v>0.0881188</v>
      </c>
      <c r="GH198">
        <v>0.1071</v>
      </c>
      <c r="GI198">
        <v>0.107779</v>
      </c>
      <c r="GJ198">
        <v>23802.6</v>
      </c>
      <c r="GK198">
        <v>21610.2</v>
      </c>
      <c r="GL198">
        <v>26682</v>
      </c>
      <c r="GM198">
        <v>23920.1</v>
      </c>
      <c r="GN198">
        <v>38119.8</v>
      </c>
      <c r="GO198">
        <v>31531.5</v>
      </c>
      <c r="GP198">
        <v>46593.3</v>
      </c>
      <c r="GQ198">
        <v>37824.5</v>
      </c>
      <c r="GR198">
        <v>1.8687</v>
      </c>
      <c r="GS198">
        <v>1.8723</v>
      </c>
      <c r="GT198">
        <v>0.0765473</v>
      </c>
      <c r="GU198">
        <v>0</v>
      </c>
      <c r="GV198">
        <v>28.737</v>
      </c>
      <c r="GW198">
        <v>999.9</v>
      </c>
      <c r="GX198">
        <v>51.1</v>
      </c>
      <c r="GY198">
        <v>31.1</v>
      </c>
      <c r="GZ198">
        <v>25.5999</v>
      </c>
      <c r="HA198">
        <v>61.0737</v>
      </c>
      <c r="HB198">
        <v>19.375</v>
      </c>
      <c r="HC198">
        <v>1</v>
      </c>
      <c r="HD198">
        <v>0.131324</v>
      </c>
      <c r="HE198">
        <v>-1.19052</v>
      </c>
      <c r="HF198">
        <v>20.2929</v>
      </c>
      <c r="HG198">
        <v>5.21984</v>
      </c>
      <c r="HH198">
        <v>11.98</v>
      </c>
      <c r="HI198">
        <v>4.9652</v>
      </c>
      <c r="HJ198">
        <v>3.27595</v>
      </c>
      <c r="HK198">
        <v>9999</v>
      </c>
      <c r="HL198">
        <v>9999</v>
      </c>
      <c r="HM198">
        <v>9999</v>
      </c>
      <c r="HN198">
        <v>8.699999999999999</v>
      </c>
      <c r="HO198">
        <v>1.86395</v>
      </c>
      <c r="HP198">
        <v>1.86007</v>
      </c>
      <c r="HQ198">
        <v>1.85837</v>
      </c>
      <c r="HR198">
        <v>1.85974</v>
      </c>
      <c r="HS198">
        <v>1.85989</v>
      </c>
      <c r="HT198">
        <v>1.85837</v>
      </c>
      <c r="HU198">
        <v>1.85745</v>
      </c>
      <c r="HV198">
        <v>1.8524</v>
      </c>
      <c r="HW198">
        <v>0</v>
      </c>
      <c r="HX198">
        <v>0</v>
      </c>
      <c r="HY198">
        <v>0</v>
      </c>
      <c r="HZ198">
        <v>0</v>
      </c>
      <c r="IA198" t="s">
        <v>426</v>
      </c>
      <c r="IB198" t="s">
        <v>427</v>
      </c>
      <c r="IC198" t="s">
        <v>428</v>
      </c>
      <c r="ID198" t="s">
        <v>428</v>
      </c>
      <c r="IE198" t="s">
        <v>428</v>
      </c>
      <c r="IF198" t="s">
        <v>428</v>
      </c>
      <c r="IG198">
        <v>0</v>
      </c>
      <c r="IH198">
        <v>100</v>
      </c>
      <c r="II198">
        <v>100</v>
      </c>
      <c r="IJ198">
        <v>-1.319</v>
      </c>
      <c r="IK198">
        <v>0.3196</v>
      </c>
      <c r="IL198">
        <v>-1.085747647868322</v>
      </c>
      <c r="IM198">
        <v>-0.001141660950335919</v>
      </c>
      <c r="IN198">
        <v>1.556549255047457E-06</v>
      </c>
      <c r="IO198">
        <v>-3.845636065895205E-10</v>
      </c>
      <c r="IP198">
        <v>0.01562767363184709</v>
      </c>
      <c r="IQ198">
        <v>0.001629169780553792</v>
      </c>
      <c r="IR198">
        <v>0.0005448488767950686</v>
      </c>
      <c r="IS198">
        <v>-2.599574200195059E-06</v>
      </c>
      <c r="IT198">
        <v>2</v>
      </c>
      <c r="IU198">
        <v>2011</v>
      </c>
      <c r="IV198">
        <v>1</v>
      </c>
      <c r="IW198">
        <v>26</v>
      </c>
      <c r="IX198">
        <v>197486.5</v>
      </c>
      <c r="IY198">
        <v>197486.7</v>
      </c>
      <c r="IZ198">
        <v>1.14624</v>
      </c>
      <c r="JA198">
        <v>2.6355</v>
      </c>
      <c r="JB198">
        <v>1.49658</v>
      </c>
      <c r="JC198">
        <v>2.35107</v>
      </c>
      <c r="JD198">
        <v>1.54907</v>
      </c>
      <c r="JE198">
        <v>2.49268</v>
      </c>
      <c r="JF198">
        <v>36.3165</v>
      </c>
      <c r="JG198">
        <v>24.2013</v>
      </c>
      <c r="JH198">
        <v>18</v>
      </c>
      <c r="JI198">
        <v>482.253</v>
      </c>
      <c r="JJ198">
        <v>499.374</v>
      </c>
      <c r="JK198">
        <v>30.4215</v>
      </c>
      <c r="JL198">
        <v>28.9691</v>
      </c>
      <c r="JM198">
        <v>30.0002</v>
      </c>
      <c r="JN198">
        <v>29.1393</v>
      </c>
      <c r="JO198">
        <v>29.123</v>
      </c>
      <c r="JP198">
        <v>23.0511</v>
      </c>
      <c r="JQ198">
        <v>10.9353</v>
      </c>
      <c r="JR198">
        <v>100</v>
      </c>
      <c r="JS198">
        <v>30.4536</v>
      </c>
      <c r="JT198">
        <v>420</v>
      </c>
      <c r="JU198">
        <v>23.5137</v>
      </c>
      <c r="JV198">
        <v>101.872</v>
      </c>
      <c r="JW198">
        <v>91.2368</v>
      </c>
    </row>
    <row r="199" spans="1:283">
      <c r="A199">
        <v>181</v>
      </c>
      <c r="B199">
        <v>1758839143</v>
      </c>
      <c r="C199">
        <v>2309.400000095367</v>
      </c>
      <c r="D199" t="s">
        <v>794</v>
      </c>
      <c r="E199" t="s">
        <v>795</v>
      </c>
      <c r="F199">
        <v>5</v>
      </c>
      <c r="G199" t="s">
        <v>796</v>
      </c>
      <c r="H199">
        <v>1758839140</v>
      </c>
      <c r="I199">
        <f>(J199)/1000</f>
        <v>0</v>
      </c>
      <c r="J199">
        <f>1000*DJ199*AH199*(DF199-DG199)/(100*CY199*(1000-AH199*DF199))</f>
        <v>0</v>
      </c>
      <c r="K199">
        <f>DJ199*AH199*(DE199-DD199*(1000-AH199*DG199)/(1000-AH199*DF199))/(100*CY199)</f>
        <v>0</v>
      </c>
      <c r="L199">
        <f>DD199 - IF(AH199&gt;1, K199*CY199*100.0/(AJ199), 0)</f>
        <v>0</v>
      </c>
      <c r="M199">
        <f>((S199-I199/2)*L199-K199)/(S199+I199/2)</f>
        <v>0</v>
      </c>
      <c r="N199">
        <f>M199*(DK199+DL199)/1000.0</f>
        <v>0</v>
      </c>
      <c r="O199">
        <f>(DD199 - IF(AH199&gt;1, K199*CY199*100.0/(AJ199), 0))*(DK199+DL199)/1000.0</f>
        <v>0</v>
      </c>
      <c r="P199">
        <f>2.0/((1/R199-1/Q199)+SIGN(R199)*SQRT((1/R199-1/Q199)*(1/R199-1/Q199) + 4*CZ199/((CZ199+1)*(CZ199+1))*(2*1/R199*1/Q199-1/Q199*1/Q199)))</f>
        <v>0</v>
      </c>
      <c r="Q199">
        <f>IF(LEFT(DA199,1)&lt;&gt;"0",IF(LEFT(DA199,1)="1",3.0,DB199),$D$5+$E$5*(DR199*DK199/($K$5*1000))+$F$5*(DR199*DK199/($K$5*1000))*MAX(MIN(CY199,$J$5),$I$5)*MAX(MIN(CY199,$J$5),$I$5)+$G$5*MAX(MIN(CY199,$J$5),$I$5)*(DR199*DK199/($K$5*1000))+$H$5*(DR199*DK199/($K$5*1000))*(DR199*DK199/($K$5*1000)))</f>
        <v>0</v>
      </c>
      <c r="R199">
        <f>I199*(1000-(1000*0.61365*exp(17.502*V199/(240.97+V199))/(DK199+DL199)+DF199)/2)/(1000*0.61365*exp(17.502*V199/(240.97+V199))/(DK199+DL199)-DF199)</f>
        <v>0</v>
      </c>
      <c r="S199">
        <f>1/((CZ199+1)/(P199/1.6)+1/(Q199/1.37)) + CZ199/((CZ199+1)/(P199/1.6) + CZ199/(Q199/1.37))</f>
        <v>0</v>
      </c>
      <c r="T199">
        <f>(CU199*CX199)</f>
        <v>0</v>
      </c>
      <c r="U199">
        <f>(DM199+(T199+2*0.95*5.67E-8*(((DM199+$B$9)+273)^4-(DM199+273)^4)-44100*I199)/(1.84*29.3*Q199+8*0.95*5.67E-8*(DM199+273)^3))</f>
        <v>0</v>
      </c>
      <c r="V199">
        <f>($C$9*DN199+$D$9*DO199+$E$9*U199)</f>
        <v>0</v>
      </c>
      <c r="W199">
        <f>0.61365*exp(17.502*V199/(240.97+V199))</f>
        <v>0</v>
      </c>
      <c r="X199">
        <f>(Y199/Z199*100)</f>
        <v>0</v>
      </c>
      <c r="Y199">
        <f>DF199*(DK199+DL199)/1000</f>
        <v>0</v>
      </c>
      <c r="Z199">
        <f>0.61365*exp(17.502*DM199/(240.97+DM199))</f>
        <v>0</v>
      </c>
      <c r="AA199">
        <f>(W199-DF199*(DK199+DL199)/1000)</f>
        <v>0</v>
      </c>
      <c r="AB199">
        <f>(-I199*44100)</f>
        <v>0</v>
      </c>
      <c r="AC199">
        <f>2*29.3*Q199*0.92*(DM199-V199)</f>
        <v>0</v>
      </c>
      <c r="AD199">
        <f>2*0.95*5.67E-8*(((DM199+$B$9)+273)^4-(V199+273)^4)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IF(AF199*$H$15&gt;=AJ199,1.0,(AJ199/(AJ199-AF199*$H$15)))</f>
        <v>0</v>
      </c>
      <c r="AI199">
        <f>(AH199-1)*100</f>
        <v>0</v>
      </c>
      <c r="AJ199">
        <f>MAX(0,($B$15+$C$15*DR199)/(1+$D$15*DR199)*DK199/(DM199+273)*$E$15)</f>
        <v>0</v>
      </c>
      <c r="AK199" t="s">
        <v>422</v>
      </c>
      <c r="AL199" t="s">
        <v>422</v>
      </c>
      <c r="AM199">
        <v>0</v>
      </c>
      <c r="AN199">
        <v>0</v>
      </c>
      <c r="AO199">
        <f>1-AM199/AN199</f>
        <v>0</v>
      </c>
      <c r="AP199">
        <v>0</v>
      </c>
      <c r="AQ199" t="s">
        <v>422</v>
      </c>
      <c r="AR199" t="s">
        <v>422</v>
      </c>
      <c r="AS199">
        <v>0</v>
      </c>
      <c r="AT199">
        <v>0</v>
      </c>
      <c r="AU199">
        <f>1-AS199/AT199</f>
        <v>0</v>
      </c>
      <c r="AV199">
        <v>0.5</v>
      </c>
      <c r="AW199">
        <f>CV199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422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CU199">
        <f>$B$13*DS199+$C$13*DT199+$F$13*EE199*(1-EH199)</f>
        <v>0</v>
      </c>
      <c r="CV199">
        <f>CU199*CW199</f>
        <v>0</v>
      </c>
      <c r="CW199">
        <f>($B$13*$D$11+$C$13*$D$11+$F$13*((ER199+EJ199)/MAX(ER199+EJ199+ES199, 0.1)*$I$11+ES199/MAX(ER199+EJ199+ES199, 0.1)*$J$11))/($B$13+$C$13+$F$13)</f>
        <v>0</v>
      </c>
      <c r="CX199">
        <f>($B$13*$K$11+$C$13*$K$11+$F$13*((ER199+EJ199)/MAX(ER199+EJ199+ES199, 0.1)*$P$11+ES199/MAX(ER199+EJ199+ES199, 0.1)*$Q$11))/($B$13+$C$13+$F$13)</f>
        <v>0</v>
      </c>
      <c r="CY199">
        <v>5.18</v>
      </c>
      <c r="CZ199">
        <v>0.5</v>
      </c>
      <c r="DA199" t="s">
        <v>423</v>
      </c>
      <c r="DB199">
        <v>2</v>
      </c>
      <c r="DC199">
        <v>1758839140</v>
      </c>
      <c r="DD199">
        <v>422.4742727272728</v>
      </c>
      <c r="DE199">
        <v>419.9609090909091</v>
      </c>
      <c r="DF199">
        <v>24.23929090909091</v>
      </c>
      <c r="DG199">
        <v>23.81603636363636</v>
      </c>
      <c r="DH199">
        <v>423.7935454545455</v>
      </c>
      <c r="DI199">
        <v>23.90878181818182</v>
      </c>
      <c r="DJ199">
        <v>500.0457272727272</v>
      </c>
      <c r="DK199">
        <v>90.57947272727273</v>
      </c>
      <c r="DL199">
        <v>0.06673743636363637</v>
      </c>
      <c r="DM199">
        <v>30.54744545454546</v>
      </c>
      <c r="DN199">
        <v>30.00901818181818</v>
      </c>
      <c r="DO199">
        <v>999.9</v>
      </c>
      <c r="DP199">
        <v>0</v>
      </c>
      <c r="DQ199">
        <v>0</v>
      </c>
      <c r="DR199">
        <v>10011.12909090909</v>
      </c>
      <c r="DS199">
        <v>0</v>
      </c>
      <c r="DT199">
        <v>3.16955090909091</v>
      </c>
      <c r="DU199">
        <v>2.51323909090909</v>
      </c>
      <c r="DV199">
        <v>432.969090909091</v>
      </c>
      <c r="DW199">
        <v>430.2065454545454</v>
      </c>
      <c r="DX199">
        <v>0.4232541818181819</v>
      </c>
      <c r="DY199">
        <v>419.9609090909091</v>
      </c>
      <c r="DZ199">
        <v>23.81603636363636</v>
      </c>
      <c r="EA199">
        <v>2.195580909090909</v>
      </c>
      <c r="EB199">
        <v>2.157242727272727</v>
      </c>
      <c r="EC199">
        <v>18.93010909090909</v>
      </c>
      <c r="ED199">
        <v>18.64825454545455</v>
      </c>
      <c r="EE199">
        <v>0.005000779999999999</v>
      </c>
      <c r="EF199">
        <v>0</v>
      </c>
      <c r="EG199">
        <v>0</v>
      </c>
      <c r="EH199">
        <v>0</v>
      </c>
      <c r="EI199">
        <v>832.2272727272727</v>
      </c>
      <c r="EJ199">
        <v>0.005000779999999999</v>
      </c>
      <c r="EK199">
        <v>-10.2</v>
      </c>
      <c r="EL199">
        <v>-0.4454545454545455</v>
      </c>
      <c r="EM199">
        <v>35.84063636363637</v>
      </c>
      <c r="EN199">
        <v>41.21581818181819</v>
      </c>
      <c r="EO199">
        <v>38.02236363636364</v>
      </c>
      <c r="EP199">
        <v>41.852</v>
      </c>
      <c r="EQ199">
        <v>38.16445454545454</v>
      </c>
      <c r="ER199">
        <v>0</v>
      </c>
      <c r="ES199">
        <v>0</v>
      </c>
      <c r="ET199">
        <v>0</v>
      </c>
      <c r="EU199">
        <v>1758839138.7</v>
      </c>
      <c r="EV199">
        <v>0</v>
      </c>
      <c r="EW199">
        <v>833.6346153846154</v>
      </c>
      <c r="EX199">
        <v>3.135042924957342</v>
      </c>
      <c r="EY199">
        <v>-4.639316138881689</v>
      </c>
      <c r="EZ199">
        <v>-11.44230769230769</v>
      </c>
      <c r="FA199">
        <v>15</v>
      </c>
      <c r="FB199">
        <v>0</v>
      </c>
      <c r="FC199" t="s">
        <v>424</v>
      </c>
      <c r="FD199">
        <v>1746989605.5</v>
      </c>
      <c r="FE199">
        <v>1746989593.5</v>
      </c>
      <c r="FF199">
        <v>0</v>
      </c>
      <c r="FG199">
        <v>-0.274</v>
      </c>
      <c r="FH199">
        <v>-0.002</v>
      </c>
      <c r="FI199">
        <v>2.549</v>
      </c>
      <c r="FJ199">
        <v>0.129</v>
      </c>
      <c r="FK199">
        <v>420</v>
      </c>
      <c r="FL199">
        <v>17</v>
      </c>
      <c r="FM199">
        <v>0.02</v>
      </c>
      <c r="FN199">
        <v>0.04</v>
      </c>
      <c r="FO199">
        <v>2.501949024390244</v>
      </c>
      <c r="FP199">
        <v>0.2206659930313668</v>
      </c>
      <c r="FQ199">
        <v>0.05719552855646201</v>
      </c>
      <c r="FR199">
        <v>1</v>
      </c>
      <c r="FS199">
        <v>834.7</v>
      </c>
      <c r="FT199">
        <v>-21.95874704276186</v>
      </c>
      <c r="FU199">
        <v>7.460523558350709</v>
      </c>
      <c r="FV199">
        <v>0</v>
      </c>
      <c r="FW199">
        <v>0.4257464878048779</v>
      </c>
      <c r="FX199">
        <v>-0.01459710104529583</v>
      </c>
      <c r="FY199">
        <v>0.001855080106375679</v>
      </c>
      <c r="FZ199">
        <v>1</v>
      </c>
      <c r="GA199">
        <v>2</v>
      </c>
      <c r="GB199">
        <v>3</v>
      </c>
      <c r="GC199" t="s">
        <v>435</v>
      </c>
      <c r="GD199">
        <v>3.10315</v>
      </c>
      <c r="GE199">
        <v>2.72463</v>
      </c>
      <c r="GF199">
        <v>0.0886332</v>
      </c>
      <c r="GG199">
        <v>0.0880852</v>
      </c>
      <c r="GH199">
        <v>0.108571</v>
      </c>
      <c r="GI199">
        <v>0.108713</v>
      </c>
      <c r="GJ199">
        <v>23794.7</v>
      </c>
      <c r="GK199">
        <v>21603.4</v>
      </c>
      <c r="GL199">
        <v>26673.2</v>
      </c>
      <c r="GM199">
        <v>23912.5</v>
      </c>
      <c r="GN199">
        <v>38044.7</v>
      </c>
      <c r="GO199">
        <v>31488.2</v>
      </c>
      <c r="GP199">
        <v>46578.3</v>
      </c>
      <c r="GQ199">
        <v>37811.9</v>
      </c>
      <c r="GR199">
        <v>1.86663</v>
      </c>
      <c r="GS199">
        <v>1.86963</v>
      </c>
      <c r="GT199">
        <v>0.0613481</v>
      </c>
      <c r="GU199">
        <v>0</v>
      </c>
      <c r="GV199">
        <v>29.0119</v>
      </c>
      <c r="GW199">
        <v>999.9</v>
      </c>
      <c r="GX199">
        <v>51</v>
      </c>
      <c r="GY199">
        <v>31.2</v>
      </c>
      <c r="GZ199">
        <v>25.6928</v>
      </c>
      <c r="HA199">
        <v>60.8637</v>
      </c>
      <c r="HB199">
        <v>19.355</v>
      </c>
      <c r="HC199">
        <v>1</v>
      </c>
      <c r="HD199">
        <v>0.145686</v>
      </c>
      <c r="HE199">
        <v>-0.9605089999999999</v>
      </c>
      <c r="HF199">
        <v>20.2959</v>
      </c>
      <c r="HG199">
        <v>5.21684</v>
      </c>
      <c r="HH199">
        <v>11.98</v>
      </c>
      <c r="HI199">
        <v>4.9644</v>
      </c>
      <c r="HJ199">
        <v>3.27533</v>
      </c>
      <c r="HK199">
        <v>9999</v>
      </c>
      <c r="HL199">
        <v>9999</v>
      </c>
      <c r="HM199">
        <v>9999</v>
      </c>
      <c r="HN199">
        <v>8.800000000000001</v>
      </c>
      <c r="HO199">
        <v>1.86392</v>
      </c>
      <c r="HP199">
        <v>1.86006</v>
      </c>
      <c r="HQ199">
        <v>1.85837</v>
      </c>
      <c r="HR199">
        <v>1.85974</v>
      </c>
      <c r="HS199">
        <v>1.85989</v>
      </c>
      <c r="HT199">
        <v>1.85837</v>
      </c>
      <c r="HU199">
        <v>1.85745</v>
      </c>
      <c r="HV199">
        <v>1.8524</v>
      </c>
      <c r="HW199">
        <v>0</v>
      </c>
      <c r="HX199">
        <v>0</v>
      </c>
      <c r="HY199">
        <v>0</v>
      </c>
      <c r="HZ199">
        <v>0</v>
      </c>
      <c r="IA199" t="s">
        <v>426</v>
      </c>
      <c r="IB199" t="s">
        <v>427</v>
      </c>
      <c r="IC199" t="s">
        <v>428</v>
      </c>
      <c r="ID199" t="s">
        <v>428</v>
      </c>
      <c r="IE199" t="s">
        <v>428</v>
      </c>
      <c r="IF199" t="s">
        <v>428</v>
      </c>
      <c r="IG199">
        <v>0</v>
      </c>
      <c r="IH199">
        <v>100</v>
      </c>
      <c r="II199">
        <v>100</v>
      </c>
      <c r="IJ199">
        <v>-1.319</v>
      </c>
      <c r="IK199">
        <v>0.3305</v>
      </c>
      <c r="IL199">
        <v>-1.085747647868322</v>
      </c>
      <c r="IM199">
        <v>-0.001141660950335919</v>
      </c>
      <c r="IN199">
        <v>1.556549255047457E-06</v>
      </c>
      <c r="IO199">
        <v>-3.845636065895205E-10</v>
      </c>
      <c r="IP199">
        <v>0.01562767363184709</v>
      </c>
      <c r="IQ199">
        <v>0.001629169780553792</v>
      </c>
      <c r="IR199">
        <v>0.0005448488767950686</v>
      </c>
      <c r="IS199">
        <v>-2.599574200195059E-06</v>
      </c>
      <c r="IT199">
        <v>2</v>
      </c>
      <c r="IU199">
        <v>2011</v>
      </c>
      <c r="IV199">
        <v>1</v>
      </c>
      <c r="IW199">
        <v>26</v>
      </c>
      <c r="IX199">
        <v>197492.3</v>
      </c>
      <c r="IY199">
        <v>197492.5</v>
      </c>
      <c r="IZ199">
        <v>1.14746</v>
      </c>
      <c r="JA199">
        <v>2.64038</v>
      </c>
      <c r="JB199">
        <v>1.49658</v>
      </c>
      <c r="JC199">
        <v>2.35107</v>
      </c>
      <c r="JD199">
        <v>1.54907</v>
      </c>
      <c r="JE199">
        <v>2.47681</v>
      </c>
      <c r="JF199">
        <v>36.4343</v>
      </c>
      <c r="JG199">
        <v>24.2013</v>
      </c>
      <c r="JH199">
        <v>18</v>
      </c>
      <c r="JI199">
        <v>482.276</v>
      </c>
      <c r="JJ199">
        <v>498.882</v>
      </c>
      <c r="JK199">
        <v>30.6815</v>
      </c>
      <c r="JL199">
        <v>29.1811</v>
      </c>
      <c r="JM199">
        <v>30.0003</v>
      </c>
      <c r="JN199">
        <v>29.304</v>
      </c>
      <c r="JO199">
        <v>29.2764</v>
      </c>
      <c r="JP199">
        <v>23.0717</v>
      </c>
      <c r="JQ199">
        <v>9.663970000000001</v>
      </c>
      <c r="JR199">
        <v>100</v>
      </c>
      <c r="JS199">
        <v>30.6787</v>
      </c>
      <c r="JT199">
        <v>420</v>
      </c>
      <c r="JU199">
        <v>23.7962</v>
      </c>
      <c r="JV199">
        <v>101.839</v>
      </c>
      <c r="JW199">
        <v>91.2072</v>
      </c>
    </row>
    <row r="200" spans="1:283">
      <c r="A200">
        <v>182</v>
      </c>
      <c r="B200">
        <v>1758839145</v>
      </c>
      <c r="C200">
        <v>2311.400000095367</v>
      </c>
      <c r="D200" t="s">
        <v>797</v>
      </c>
      <c r="E200" t="s">
        <v>798</v>
      </c>
      <c r="F200">
        <v>5</v>
      </c>
      <c r="G200" t="s">
        <v>796</v>
      </c>
      <c r="H200">
        <v>1758839142.166667</v>
      </c>
      <c r="I200">
        <f>(J200)/1000</f>
        <v>0</v>
      </c>
      <c r="J200">
        <f>1000*DJ200*AH200*(DF200-DG200)/(100*CY200*(1000-AH200*DF200))</f>
        <v>0</v>
      </c>
      <c r="K200">
        <f>DJ200*AH200*(DE200-DD200*(1000-AH200*DG200)/(1000-AH200*DF200))/(100*CY200)</f>
        <v>0</v>
      </c>
      <c r="L200">
        <f>DD200 - IF(AH200&gt;1, K200*CY200*100.0/(AJ200), 0)</f>
        <v>0</v>
      </c>
      <c r="M200">
        <f>((S200-I200/2)*L200-K200)/(S200+I200/2)</f>
        <v>0</v>
      </c>
      <c r="N200">
        <f>M200*(DK200+DL200)/1000.0</f>
        <v>0</v>
      </c>
      <c r="O200">
        <f>(DD200 - IF(AH200&gt;1, K200*CY200*100.0/(AJ200), 0))*(DK200+DL200)/1000.0</f>
        <v>0</v>
      </c>
      <c r="P200">
        <f>2.0/((1/R200-1/Q200)+SIGN(R200)*SQRT((1/R200-1/Q200)*(1/R200-1/Q200) + 4*CZ200/((CZ200+1)*(CZ200+1))*(2*1/R200*1/Q200-1/Q200*1/Q200)))</f>
        <v>0</v>
      </c>
      <c r="Q200">
        <f>IF(LEFT(DA200,1)&lt;&gt;"0",IF(LEFT(DA200,1)="1",3.0,DB200),$D$5+$E$5*(DR200*DK200/($K$5*1000))+$F$5*(DR200*DK200/($K$5*1000))*MAX(MIN(CY200,$J$5),$I$5)*MAX(MIN(CY200,$J$5),$I$5)+$G$5*MAX(MIN(CY200,$J$5),$I$5)*(DR200*DK200/($K$5*1000))+$H$5*(DR200*DK200/($K$5*1000))*(DR200*DK200/($K$5*1000)))</f>
        <v>0</v>
      </c>
      <c r="R200">
        <f>I200*(1000-(1000*0.61365*exp(17.502*V200/(240.97+V200))/(DK200+DL200)+DF200)/2)/(1000*0.61365*exp(17.502*V200/(240.97+V200))/(DK200+DL200)-DF200)</f>
        <v>0</v>
      </c>
      <c r="S200">
        <f>1/((CZ200+1)/(P200/1.6)+1/(Q200/1.37)) + CZ200/((CZ200+1)/(P200/1.6) + CZ200/(Q200/1.37))</f>
        <v>0</v>
      </c>
      <c r="T200">
        <f>(CU200*CX200)</f>
        <v>0</v>
      </c>
      <c r="U200">
        <f>(DM200+(T200+2*0.95*5.67E-8*(((DM200+$B$9)+273)^4-(DM200+273)^4)-44100*I200)/(1.84*29.3*Q200+8*0.95*5.67E-8*(DM200+273)^3))</f>
        <v>0</v>
      </c>
      <c r="V200">
        <f>($C$9*DN200+$D$9*DO200+$E$9*U200)</f>
        <v>0</v>
      </c>
      <c r="W200">
        <f>0.61365*exp(17.502*V200/(240.97+V200))</f>
        <v>0</v>
      </c>
      <c r="X200">
        <f>(Y200/Z200*100)</f>
        <v>0</v>
      </c>
      <c r="Y200">
        <f>DF200*(DK200+DL200)/1000</f>
        <v>0</v>
      </c>
      <c r="Z200">
        <f>0.61365*exp(17.502*DM200/(240.97+DM200))</f>
        <v>0</v>
      </c>
      <c r="AA200">
        <f>(W200-DF200*(DK200+DL200)/1000)</f>
        <v>0</v>
      </c>
      <c r="AB200">
        <f>(-I200*44100)</f>
        <v>0</v>
      </c>
      <c r="AC200">
        <f>2*29.3*Q200*0.92*(DM200-V200)</f>
        <v>0</v>
      </c>
      <c r="AD200">
        <f>2*0.95*5.67E-8*(((DM200+$B$9)+273)^4-(V200+273)^4)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IF(AF200*$H$15&gt;=AJ200,1.0,(AJ200/(AJ200-AF200*$H$15)))</f>
        <v>0</v>
      </c>
      <c r="AI200">
        <f>(AH200-1)*100</f>
        <v>0</v>
      </c>
      <c r="AJ200">
        <f>MAX(0,($B$15+$C$15*DR200)/(1+$D$15*DR200)*DK200/(DM200+273)*$E$15)</f>
        <v>0</v>
      </c>
      <c r="AK200" t="s">
        <v>422</v>
      </c>
      <c r="AL200" t="s">
        <v>422</v>
      </c>
      <c r="AM200">
        <v>0</v>
      </c>
      <c r="AN200">
        <v>0</v>
      </c>
      <c r="AO200">
        <f>1-AM200/AN200</f>
        <v>0</v>
      </c>
      <c r="AP200">
        <v>0</v>
      </c>
      <c r="AQ200" t="s">
        <v>422</v>
      </c>
      <c r="AR200" t="s">
        <v>422</v>
      </c>
      <c r="AS200">
        <v>0</v>
      </c>
      <c r="AT200">
        <v>0</v>
      </c>
      <c r="AU200">
        <f>1-AS200/AT200</f>
        <v>0</v>
      </c>
      <c r="AV200">
        <v>0.5</v>
      </c>
      <c r="AW200">
        <f>CV200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422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CU200">
        <f>$B$13*DS200+$C$13*DT200+$F$13*EE200*(1-EH200)</f>
        <v>0</v>
      </c>
      <c r="CV200">
        <f>CU200*CW200</f>
        <v>0</v>
      </c>
      <c r="CW200">
        <f>($B$13*$D$11+$C$13*$D$11+$F$13*((ER200+EJ200)/MAX(ER200+EJ200+ES200, 0.1)*$I$11+ES200/MAX(ER200+EJ200+ES200, 0.1)*$J$11))/($B$13+$C$13+$F$13)</f>
        <v>0</v>
      </c>
      <c r="CX200">
        <f>($B$13*$K$11+$C$13*$K$11+$F$13*((ER200+EJ200)/MAX(ER200+EJ200+ES200, 0.1)*$P$11+ES200/MAX(ER200+EJ200+ES200, 0.1)*$Q$11))/($B$13+$C$13+$F$13)</f>
        <v>0</v>
      </c>
      <c r="CY200">
        <v>5.18</v>
      </c>
      <c r="CZ200">
        <v>0.5</v>
      </c>
      <c r="DA200" t="s">
        <v>423</v>
      </c>
      <c r="DB200">
        <v>2</v>
      </c>
      <c r="DC200">
        <v>1758839142.166667</v>
      </c>
      <c r="DD200">
        <v>422.4692222222222</v>
      </c>
      <c r="DE200">
        <v>419.9774444444445</v>
      </c>
      <c r="DF200">
        <v>24.23924444444445</v>
      </c>
      <c r="DG200">
        <v>23.81694444444445</v>
      </c>
      <c r="DH200">
        <v>423.7885555555555</v>
      </c>
      <c r="DI200">
        <v>23.90873333333333</v>
      </c>
      <c r="DJ200">
        <v>500.0643333333333</v>
      </c>
      <c r="DK200">
        <v>90.57901111111111</v>
      </c>
      <c r="DL200">
        <v>0.06670735555555556</v>
      </c>
      <c r="DM200">
        <v>30.54342222222222</v>
      </c>
      <c r="DN200">
        <v>30.00873333333333</v>
      </c>
      <c r="DO200">
        <v>999.9000000000001</v>
      </c>
      <c r="DP200">
        <v>0</v>
      </c>
      <c r="DQ200">
        <v>0</v>
      </c>
      <c r="DR200">
        <v>9995.26888888889</v>
      </c>
      <c r="DS200">
        <v>0</v>
      </c>
      <c r="DT200">
        <v>3.168937777777778</v>
      </c>
      <c r="DU200">
        <v>2.491553333333334</v>
      </c>
      <c r="DV200">
        <v>432.9638888888888</v>
      </c>
      <c r="DW200">
        <v>430.224</v>
      </c>
      <c r="DX200">
        <v>0.4222985555555556</v>
      </c>
      <c r="DY200">
        <v>419.9774444444445</v>
      </c>
      <c r="DZ200">
        <v>23.81694444444445</v>
      </c>
      <c r="EA200">
        <v>2.195566666666666</v>
      </c>
      <c r="EB200">
        <v>2.157314444444444</v>
      </c>
      <c r="EC200">
        <v>18.92998888888889</v>
      </c>
      <c r="ED200">
        <v>18.6488</v>
      </c>
      <c r="EE200">
        <v>0.00500078</v>
      </c>
      <c r="EF200">
        <v>0</v>
      </c>
      <c r="EG200">
        <v>0</v>
      </c>
      <c r="EH200">
        <v>0</v>
      </c>
      <c r="EI200">
        <v>833.2222222222222</v>
      </c>
      <c r="EJ200">
        <v>0.00500078</v>
      </c>
      <c r="EK200">
        <v>-11.93333333333333</v>
      </c>
      <c r="EL200">
        <v>-0.8666666666666667</v>
      </c>
      <c r="EM200">
        <v>35.8261111111111</v>
      </c>
      <c r="EN200">
        <v>41.24288888888888</v>
      </c>
      <c r="EO200">
        <v>38.23577777777777</v>
      </c>
      <c r="EP200">
        <v>41.86777777777777</v>
      </c>
      <c r="EQ200">
        <v>38.41633333333333</v>
      </c>
      <c r="ER200">
        <v>0</v>
      </c>
      <c r="ES200">
        <v>0</v>
      </c>
      <c r="ET200">
        <v>0</v>
      </c>
      <c r="EU200">
        <v>1758839140.5</v>
      </c>
      <c r="EV200">
        <v>0</v>
      </c>
      <c r="EW200">
        <v>833.38</v>
      </c>
      <c r="EX200">
        <v>15.51538472445755</v>
      </c>
      <c r="EY200">
        <v>-9.107692196101148</v>
      </c>
      <c r="EZ200">
        <v>-11.576</v>
      </c>
      <c r="FA200">
        <v>15</v>
      </c>
      <c r="FB200">
        <v>0</v>
      </c>
      <c r="FC200" t="s">
        <v>424</v>
      </c>
      <c r="FD200">
        <v>1746989605.5</v>
      </c>
      <c r="FE200">
        <v>1746989593.5</v>
      </c>
      <c r="FF200">
        <v>0</v>
      </c>
      <c r="FG200">
        <v>-0.274</v>
      </c>
      <c r="FH200">
        <v>-0.002</v>
      </c>
      <c r="FI200">
        <v>2.549</v>
      </c>
      <c r="FJ200">
        <v>0.129</v>
      </c>
      <c r="FK200">
        <v>420</v>
      </c>
      <c r="FL200">
        <v>17</v>
      </c>
      <c r="FM200">
        <v>0.02</v>
      </c>
      <c r="FN200">
        <v>0.04</v>
      </c>
      <c r="FO200">
        <v>2.509504146341464</v>
      </c>
      <c r="FP200">
        <v>-0.111123763066201</v>
      </c>
      <c r="FQ200">
        <v>0.0489692079942931</v>
      </c>
      <c r="FR200">
        <v>1</v>
      </c>
      <c r="FS200">
        <v>835.0264705882353</v>
      </c>
      <c r="FT200">
        <v>-21.54469054357532</v>
      </c>
      <c r="FU200">
        <v>7.467234657194426</v>
      </c>
      <c r="FV200">
        <v>0</v>
      </c>
      <c r="FW200">
        <v>0.4249035121951219</v>
      </c>
      <c r="FX200">
        <v>-0.01623583275261191</v>
      </c>
      <c r="FY200">
        <v>0.00199317529636668</v>
      </c>
      <c r="FZ200">
        <v>1</v>
      </c>
      <c r="GA200">
        <v>2</v>
      </c>
      <c r="GB200">
        <v>3</v>
      </c>
      <c r="GC200" t="s">
        <v>435</v>
      </c>
      <c r="GD200">
        <v>3.10293</v>
      </c>
      <c r="GE200">
        <v>2.72493</v>
      </c>
      <c r="GF200">
        <v>0.088631</v>
      </c>
      <c r="GG200">
        <v>0.0880901</v>
      </c>
      <c r="GH200">
        <v>0.108573</v>
      </c>
      <c r="GI200">
        <v>0.108718</v>
      </c>
      <c r="GJ200">
        <v>23794.8</v>
      </c>
      <c r="GK200">
        <v>21603.4</v>
      </c>
      <c r="GL200">
        <v>26673.2</v>
      </c>
      <c r="GM200">
        <v>23912.6</v>
      </c>
      <c r="GN200">
        <v>38044.7</v>
      </c>
      <c r="GO200">
        <v>31488</v>
      </c>
      <c r="GP200">
        <v>46578.4</v>
      </c>
      <c r="GQ200">
        <v>37811.9</v>
      </c>
      <c r="GR200">
        <v>1.8661</v>
      </c>
      <c r="GS200">
        <v>1.87025</v>
      </c>
      <c r="GT200">
        <v>0.0613742</v>
      </c>
      <c r="GU200">
        <v>0</v>
      </c>
      <c r="GV200">
        <v>29.0119</v>
      </c>
      <c r="GW200">
        <v>999.9</v>
      </c>
      <c r="GX200">
        <v>51</v>
      </c>
      <c r="GY200">
        <v>31.2</v>
      </c>
      <c r="GZ200">
        <v>25.6895</v>
      </c>
      <c r="HA200">
        <v>60.9037</v>
      </c>
      <c r="HB200">
        <v>19.2508</v>
      </c>
      <c r="HC200">
        <v>1</v>
      </c>
      <c r="HD200">
        <v>0.145889</v>
      </c>
      <c r="HE200">
        <v>-0.959935</v>
      </c>
      <c r="HF200">
        <v>20.2953</v>
      </c>
      <c r="HG200">
        <v>5.21924</v>
      </c>
      <c r="HH200">
        <v>11.98</v>
      </c>
      <c r="HI200">
        <v>4.96485</v>
      </c>
      <c r="HJ200">
        <v>3.27578</v>
      </c>
      <c r="HK200">
        <v>9999</v>
      </c>
      <c r="HL200">
        <v>9999</v>
      </c>
      <c r="HM200">
        <v>9999</v>
      </c>
      <c r="HN200">
        <v>8.800000000000001</v>
      </c>
      <c r="HO200">
        <v>1.86393</v>
      </c>
      <c r="HP200">
        <v>1.86007</v>
      </c>
      <c r="HQ200">
        <v>1.85837</v>
      </c>
      <c r="HR200">
        <v>1.85974</v>
      </c>
      <c r="HS200">
        <v>1.85989</v>
      </c>
      <c r="HT200">
        <v>1.85837</v>
      </c>
      <c r="HU200">
        <v>1.85745</v>
      </c>
      <c r="HV200">
        <v>1.85242</v>
      </c>
      <c r="HW200">
        <v>0</v>
      </c>
      <c r="HX200">
        <v>0</v>
      </c>
      <c r="HY200">
        <v>0</v>
      </c>
      <c r="HZ200">
        <v>0</v>
      </c>
      <c r="IA200" t="s">
        <v>426</v>
      </c>
      <c r="IB200" t="s">
        <v>427</v>
      </c>
      <c r="IC200" t="s">
        <v>428</v>
      </c>
      <c r="ID200" t="s">
        <v>428</v>
      </c>
      <c r="IE200" t="s">
        <v>428</v>
      </c>
      <c r="IF200" t="s">
        <v>428</v>
      </c>
      <c r="IG200">
        <v>0</v>
      </c>
      <c r="IH200">
        <v>100</v>
      </c>
      <c r="II200">
        <v>100</v>
      </c>
      <c r="IJ200">
        <v>-1.319</v>
      </c>
      <c r="IK200">
        <v>0.3306</v>
      </c>
      <c r="IL200">
        <v>-1.085747647868322</v>
      </c>
      <c r="IM200">
        <v>-0.001141660950335919</v>
      </c>
      <c r="IN200">
        <v>1.556549255047457E-06</v>
      </c>
      <c r="IO200">
        <v>-3.845636065895205E-10</v>
      </c>
      <c r="IP200">
        <v>0.01562767363184709</v>
      </c>
      <c r="IQ200">
        <v>0.001629169780553792</v>
      </c>
      <c r="IR200">
        <v>0.0005448488767950686</v>
      </c>
      <c r="IS200">
        <v>-2.599574200195059E-06</v>
      </c>
      <c r="IT200">
        <v>2</v>
      </c>
      <c r="IU200">
        <v>2011</v>
      </c>
      <c r="IV200">
        <v>1</v>
      </c>
      <c r="IW200">
        <v>26</v>
      </c>
      <c r="IX200">
        <v>197492.3</v>
      </c>
      <c r="IY200">
        <v>197492.5</v>
      </c>
      <c r="IZ200">
        <v>1.14746</v>
      </c>
      <c r="JA200">
        <v>2.64404</v>
      </c>
      <c r="JB200">
        <v>1.49658</v>
      </c>
      <c r="JC200">
        <v>2.35107</v>
      </c>
      <c r="JD200">
        <v>1.54907</v>
      </c>
      <c r="JE200">
        <v>2.40234</v>
      </c>
      <c r="JF200">
        <v>36.4343</v>
      </c>
      <c r="JG200">
        <v>24.1926</v>
      </c>
      <c r="JH200">
        <v>18</v>
      </c>
      <c r="JI200">
        <v>481.975</v>
      </c>
      <c r="JJ200">
        <v>499.31</v>
      </c>
      <c r="JK200">
        <v>30.6784</v>
      </c>
      <c r="JL200">
        <v>29.1823</v>
      </c>
      <c r="JM200">
        <v>30.0003</v>
      </c>
      <c r="JN200">
        <v>29.3046</v>
      </c>
      <c r="JO200">
        <v>29.2776</v>
      </c>
      <c r="JP200">
        <v>23.0689</v>
      </c>
      <c r="JQ200">
        <v>9.663970000000001</v>
      </c>
      <c r="JR200">
        <v>100</v>
      </c>
      <c r="JS200">
        <v>30.6787</v>
      </c>
      <c r="JT200">
        <v>420</v>
      </c>
      <c r="JU200">
        <v>23.7962</v>
      </c>
      <c r="JV200">
        <v>101.839</v>
      </c>
      <c r="JW200">
        <v>91.2072</v>
      </c>
    </row>
    <row r="201" spans="1:283">
      <c r="A201">
        <v>183</v>
      </c>
      <c r="B201">
        <v>1758839147</v>
      </c>
      <c r="C201">
        <v>2313.400000095367</v>
      </c>
      <c r="D201" t="s">
        <v>799</v>
      </c>
      <c r="E201" t="s">
        <v>800</v>
      </c>
      <c r="F201">
        <v>5</v>
      </c>
      <c r="G201" t="s">
        <v>796</v>
      </c>
      <c r="H201">
        <v>1758839144.3125</v>
      </c>
      <c r="I201">
        <f>(J201)/1000</f>
        <v>0</v>
      </c>
      <c r="J201">
        <f>1000*DJ201*AH201*(DF201-DG201)/(100*CY201*(1000-AH201*DF201))</f>
        <v>0</v>
      </c>
      <c r="K201">
        <f>DJ201*AH201*(DE201-DD201*(1000-AH201*DG201)/(1000-AH201*DF201))/(100*CY201)</f>
        <v>0</v>
      </c>
      <c r="L201">
        <f>DD201 - IF(AH201&gt;1, K201*CY201*100.0/(AJ201), 0)</f>
        <v>0</v>
      </c>
      <c r="M201">
        <f>((S201-I201/2)*L201-K201)/(S201+I201/2)</f>
        <v>0</v>
      </c>
      <c r="N201">
        <f>M201*(DK201+DL201)/1000.0</f>
        <v>0</v>
      </c>
      <c r="O201">
        <f>(DD201 - IF(AH201&gt;1, K201*CY201*100.0/(AJ201), 0))*(DK201+DL201)/1000.0</f>
        <v>0</v>
      </c>
      <c r="P201">
        <f>2.0/((1/R201-1/Q201)+SIGN(R201)*SQRT((1/R201-1/Q201)*(1/R201-1/Q201) + 4*CZ201/((CZ201+1)*(CZ201+1))*(2*1/R201*1/Q201-1/Q201*1/Q201)))</f>
        <v>0</v>
      </c>
      <c r="Q201">
        <f>IF(LEFT(DA201,1)&lt;&gt;"0",IF(LEFT(DA201,1)="1",3.0,DB201),$D$5+$E$5*(DR201*DK201/($K$5*1000))+$F$5*(DR201*DK201/($K$5*1000))*MAX(MIN(CY201,$J$5),$I$5)*MAX(MIN(CY201,$J$5),$I$5)+$G$5*MAX(MIN(CY201,$J$5),$I$5)*(DR201*DK201/($K$5*1000))+$H$5*(DR201*DK201/($K$5*1000))*(DR201*DK201/($K$5*1000)))</f>
        <v>0</v>
      </c>
      <c r="R201">
        <f>I201*(1000-(1000*0.61365*exp(17.502*V201/(240.97+V201))/(DK201+DL201)+DF201)/2)/(1000*0.61365*exp(17.502*V201/(240.97+V201))/(DK201+DL201)-DF201)</f>
        <v>0</v>
      </c>
      <c r="S201">
        <f>1/((CZ201+1)/(P201/1.6)+1/(Q201/1.37)) + CZ201/((CZ201+1)/(P201/1.6) + CZ201/(Q201/1.37))</f>
        <v>0</v>
      </c>
      <c r="T201">
        <f>(CU201*CX201)</f>
        <v>0</v>
      </c>
      <c r="U201">
        <f>(DM201+(T201+2*0.95*5.67E-8*(((DM201+$B$9)+273)^4-(DM201+273)^4)-44100*I201)/(1.84*29.3*Q201+8*0.95*5.67E-8*(DM201+273)^3))</f>
        <v>0</v>
      </c>
      <c r="V201">
        <f>($C$9*DN201+$D$9*DO201+$E$9*U201)</f>
        <v>0</v>
      </c>
      <c r="W201">
        <f>0.61365*exp(17.502*V201/(240.97+V201))</f>
        <v>0</v>
      </c>
      <c r="X201">
        <f>(Y201/Z201*100)</f>
        <v>0</v>
      </c>
      <c r="Y201">
        <f>DF201*(DK201+DL201)/1000</f>
        <v>0</v>
      </c>
      <c r="Z201">
        <f>0.61365*exp(17.502*DM201/(240.97+DM201))</f>
        <v>0</v>
      </c>
      <c r="AA201">
        <f>(W201-DF201*(DK201+DL201)/1000)</f>
        <v>0</v>
      </c>
      <c r="AB201">
        <f>(-I201*44100)</f>
        <v>0</v>
      </c>
      <c r="AC201">
        <f>2*29.3*Q201*0.92*(DM201-V201)</f>
        <v>0</v>
      </c>
      <c r="AD201">
        <f>2*0.95*5.67E-8*(((DM201+$B$9)+273)^4-(V201+273)^4)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IF(AF201*$H$15&gt;=AJ201,1.0,(AJ201/(AJ201-AF201*$H$15)))</f>
        <v>0</v>
      </c>
      <c r="AI201">
        <f>(AH201-1)*100</f>
        <v>0</v>
      </c>
      <c r="AJ201">
        <f>MAX(0,($B$15+$C$15*DR201)/(1+$D$15*DR201)*DK201/(DM201+273)*$E$15)</f>
        <v>0</v>
      </c>
      <c r="AK201" t="s">
        <v>422</v>
      </c>
      <c r="AL201" t="s">
        <v>422</v>
      </c>
      <c r="AM201">
        <v>0</v>
      </c>
      <c r="AN201">
        <v>0</v>
      </c>
      <c r="AO201">
        <f>1-AM201/AN201</f>
        <v>0</v>
      </c>
      <c r="AP201">
        <v>0</v>
      </c>
      <c r="AQ201" t="s">
        <v>422</v>
      </c>
      <c r="AR201" t="s">
        <v>422</v>
      </c>
      <c r="AS201">
        <v>0</v>
      </c>
      <c r="AT201">
        <v>0</v>
      </c>
      <c r="AU201">
        <f>1-AS201/AT201</f>
        <v>0</v>
      </c>
      <c r="AV201">
        <v>0.5</v>
      </c>
      <c r="AW201">
        <f>CV201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422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CU201">
        <f>$B$13*DS201+$C$13*DT201+$F$13*EE201*(1-EH201)</f>
        <v>0</v>
      </c>
      <c r="CV201">
        <f>CU201*CW201</f>
        <v>0</v>
      </c>
      <c r="CW201">
        <f>($B$13*$D$11+$C$13*$D$11+$F$13*((ER201+EJ201)/MAX(ER201+EJ201+ES201, 0.1)*$I$11+ES201/MAX(ER201+EJ201+ES201, 0.1)*$J$11))/($B$13+$C$13+$F$13)</f>
        <v>0</v>
      </c>
      <c r="CX201">
        <f>($B$13*$K$11+$C$13*$K$11+$F$13*((ER201+EJ201)/MAX(ER201+EJ201+ES201, 0.1)*$P$11+ES201/MAX(ER201+EJ201+ES201, 0.1)*$Q$11))/($B$13+$C$13+$F$13)</f>
        <v>0</v>
      </c>
      <c r="CY201">
        <v>5.18</v>
      </c>
      <c r="CZ201">
        <v>0.5</v>
      </c>
      <c r="DA201" t="s">
        <v>423</v>
      </c>
      <c r="DB201">
        <v>2</v>
      </c>
      <c r="DC201">
        <v>1758839144.3125</v>
      </c>
      <c r="DD201">
        <v>422.46925</v>
      </c>
      <c r="DE201">
        <v>420.038625</v>
      </c>
      <c r="DF201">
        <v>24.23975</v>
      </c>
      <c r="DG201">
        <v>23.817775</v>
      </c>
      <c r="DH201">
        <v>423.7885</v>
      </c>
      <c r="DI201">
        <v>23.9092375</v>
      </c>
      <c r="DJ201">
        <v>499.959</v>
      </c>
      <c r="DK201">
        <v>90.5777875</v>
      </c>
      <c r="DL201">
        <v>0.06686447500000001</v>
      </c>
      <c r="DM201">
        <v>30.539475</v>
      </c>
      <c r="DN201">
        <v>30.009575</v>
      </c>
      <c r="DO201">
        <v>999.9</v>
      </c>
      <c r="DP201">
        <v>0</v>
      </c>
      <c r="DQ201">
        <v>0</v>
      </c>
      <c r="DR201">
        <v>9985.377500000001</v>
      </c>
      <c r="DS201">
        <v>0</v>
      </c>
      <c r="DT201">
        <v>3.16813625</v>
      </c>
      <c r="DU201">
        <v>2.43048125</v>
      </c>
      <c r="DV201">
        <v>432.964125</v>
      </c>
      <c r="DW201">
        <v>430.2871249999999</v>
      </c>
      <c r="DX201">
        <v>0.421980125</v>
      </c>
      <c r="DY201">
        <v>420.038625</v>
      </c>
      <c r="DZ201">
        <v>23.817775</v>
      </c>
      <c r="EA201">
        <v>2.19558375</v>
      </c>
      <c r="EB201">
        <v>2.15736125</v>
      </c>
      <c r="EC201">
        <v>18.9301125</v>
      </c>
      <c r="ED201">
        <v>18.6491375</v>
      </c>
      <c r="EE201">
        <v>0.00500078</v>
      </c>
      <c r="EF201">
        <v>0</v>
      </c>
      <c r="EG201">
        <v>0</v>
      </c>
      <c r="EH201">
        <v>0</v>
      </c>
      <c r="EI201">
        <v>835.2</v>
      </c>
      <c r="EJ201">
        <v>0.00500078</v>
      </c>
      <c r="EK201">
        <v>-11.05</v>
      </c>
      <c r="EL201">
        <v>-0.35</v>
      </c>
      <c r="EM201">
        <v>35.89825</v>
      </c>
      <c r="EN201">
        <v>41.25749999999999</v>
      </c>
      <c r="EO201">
        <v>38.226125</v>
      </c>
      <c r="EP201">
        <v>41.976375</v>
      </c>
      <c r="EQ201">
        <v>38.312375</v>
      </c>
      <c r="ER201">
        <v>0</v>
      </c>
      <c r="ES201">
        <v>0</v>
      </c>
      <c r="ET201">
        <v>0</v>
      </c>
      <c r="EU201">
        <v>1758839142.3</v>
      </c>
      <c r="EV201">
        <v>0</v>
      </c>
      <c r="EW201">
        <v>833.1730769230769</v>
      </c>
      <c r="EX201">
        <v>1.275213774065691</v>
      </c>
      <c r="EY201">
        <v>21.10769257496361</v>
      </c>
      <c r="EZ201">
        <v>-11.39230769230769</v>
      </c>
      <c r="FA201">
        <v>15</v>
      </c>
      <c r="FB201">
        <v>0</v>
      </c>
      <c r="FC201" t="s">
        <v>424</v>
      </c>
      <c r="FD201">
        <v>1746989605.5</v>
      </c>
      <c r="FE201">
        <v>1746989593.5</v>
      </c>
      <c r="FF201">
        <v>0</v>
      </c>
      <c r="FG201">
        <v>-0.274</v>
      </c>
      <c r="FH201">
        <v>-0.002</v>
      </c>
      <c r="FI201">
        <v>2.549</v>
      </c>
      <c r="FJ201">
        <v>0.129</v>
      </c>
      <c r="FK201">
        <v>420</v>
      </c>
      <c r="FL201">
        <v>17</v>
      </c>
      <c r="FM201">
        <v>0.02</v>
      </c>
      <c r="FN201">
        <v>0.04</v>
      </c>
      <c r="FO201">
        <v>2.50572025</v>
      </c>
      <c r="FP201">
        <v>-0.4091420262664187</v>
      </c>
      <c r="FQ201">
        <v>0.05811010107922285</v>
      </c>
      <c r="FR201">
        <v>1</v>
      </c>
      <c r="FS201">
        <v>833.9705882352941</v>
      </c>
      <c r="FT201">
        <v>1.900687632244893</v>
      </c>
      <c r="FU201">
        <v>6.071511557689379</v>
      </c>
      <c r="FV201">
        <v>0</v>
      </c>
      <c r="FW201">
        <v>0.42426315</v>
      </c>
      <c r="FX201">
        <v>-0.01350828517823675</v>
      </c>
      <c r="FY201">
        <v>0.001671424924278687</v>
      </c>
      <c r="FZ201">
        <v>1</v>
      </c>
      <c r="GA201">
        <v>2</v>
      </c>
      <c r="GB201">
        <v>3</v>
      </c>
      <c r="GC201" t="s">
        <v>435</v>
      </c>
      <c r="GD201">
        <v>3.10316</v>
      </c>
      <c r="GE201">
        <v>2.72519</v>
      </c>
      <c r="GF201">
        <v>0.0886363</v>
      </c>
      <c r="GG201">
        <v>0.0880972</v>
      </c>
      <c r="GH201">
        <v>0.108569</v>
      </c>
      <c r="GI201">
        <v>0.108716</v>
      </c>
      <c r="GJ201">
        <v>23794.7</v>
      </c>
      <c r="GK201">
        <v>21603.2</v>
      </c>
      <c r="GL201">
        <v>26673.2</v>
      </c>
      <c r="GM201">
        <v>23912.6</v>
      </c>
      <c r="GN201">
        <v>38044.7</v>
      </c>
      <c r="GO201">
        <v>31488.2</v>
      </c>
      <c r="GP201">
        <v>46578.2</v>
      </c>
      <c r="GQ201">
        <v>37812</v>
      </c>
      <c r="GR201">
        <v>1.86607</v>
      </c>
      <c r="GS201">
        <v>1.87013</v>
      </c>
      <c r="GT201">
        <v>0.0610389</v>
      </c>
      <c r="GU201">
        <v>0</v>
      </c>
      <c r="GV201">
        <v>29.0119</v>
      </c>
      <c r="GW201">
        <v>999.9</v>
      </c>
      <c r="GX201">
        <v>51</v>
      </c>
      <c r="GY201">
        <v>31.2</v>
      </c>
      <c r="GZ201">
        <v>25.6916</v>
      </c>
      <c r="HA201">
        <v>60.5537</v>
      </c>
      <c r="HB201">
        <v>19.1106</v>
      </c>
      <c r="HC201">
        <v>1</v>
      </c>
      <c r="HD201">
        <v>0.146042</v>
      </c>
      <c r="HE201">
        <v>-0.9711959999999999</v>
      </c>
      <c r="HF201">
        <v>20.2947</v>
      </c>
      <c r="HG201">
        <v>5.22043</v>
      </c>
      <c r="HH201">
        <v>11.98</v>
      </c>
      <c r="HI201">
        <v>4.9651</v>
      </c>
      <c r="HJ201">
        <v>3.276</v>
      </c>
      <c r="HK201">
        <v>9999</v>
      </c>
      <c r="HL201">
        <v>9999</v>
      </c>
      <c r="HM201">
        <v>9999</v>
      </c>
      <c r="HN201">
        <v>8.800000000000001</v>
      </c>
      <c r="HO201">
        <v>1.86392</v>
      </c>
      <c r="HP201">
        <v>1.86008</v>
      </c>
      <c r="HQ201">
        <v>1.85837</v>
      </c>
      <c r="HR201">
        <v>1.85974</v>
      </c>
      <c r="HS201">
        <v>1.85989</v>
      </c>
      <c r="HT201">
        <v>1.85837</v>
      </c>
      <c r="HU201">
        <v>1.85745</v>
      </c>
      <c r="HV201">
        <v>1.85242</v>
      </c>
      <c r="HW201">
        <v>0</v>
      </c>
      <c r="HX201">
        <v>0</v>
      </c>
      <c r="HY201">
        <v>0</v>
      </c>
      <c r="HZ201">
        <v>0</v>
      </c>
      <c r="IA201" t="s">
        <v>426</v>
      </c>
      <c r="IB201" t="s">
        <v>427</v>
      </c>
      <c r="IC201" t="s">
        <v>428</v>
      </c>
      <c r="ID201" t="s">
        <v>428</v>
      </c>
      <c r="IE201" t="s">
        <v>428</v>
      </c>
      <c r="IF201" t="s">
        <v>428</v>
      </c>
      <c r="IG201">
        <v>0</v>
      </c>
      <c r="IH201">
        <v>100</v>
      </c>
      <c r="II201">
        <v>100</v>
      </c>
      <c r="IJ201">
        <v>-1.319</v>
      </c>
      <c r="IK201">
        <v>0.3305</v>
      </c>
      <c r="IL201">
        <v>-1.085747647868322</v>
      </c>
      <c r="IM201">
        <v>-0.001141660950335919</v>
      </c>
      <c r="IN201">
        <v>1.556549255047457E-06</v>
      </c>
      <c r="IO201">
        <v>-3.845636065895205E-10</v>
      </c>
      <c r="IP201">
        <v>0.01562767363184709</v>
      </c>
      <c r="IQ201">
        <v>0.001629169780553792</v>
      </c>
      <c r="IR201">
        <v>0.0005448488767950686</v>
      </c>
      <c r="IS201">
        <v>-2.599574200195059E-06</v>
      </c>
      <c r="IT201">
        <v>2</v>
      </c>
      <c r="IU201">
        <v>2011</v>
      </c>
      <c r="IV201">
        <v>1</v>
      </c>
      <c r="IW201">
        <v>26</v>
      </c>
      <c r="IX201">
        <v>197492.4</v>
      </c>
      <c r="IY201">
        <v>197492.6</v>
      </c>
      <c r="IZ201">
        <v>1.14746</v>
      </c>
      <c r="JA201">
        <v>2.64282</v>
      </c>
      <c r="JB201">
        <v>1.49658</v>
      </c>
      <c r="JC201">
        <v>2.35107</v>
      </c>
      <c r="JD201">
        <v>1.54907</v>
      </c>
      <c r="JE201">
        <v>2.34619</v>
      </c>
      <c r="JF201">
        <v>36.4343</v>
      </c>
      <c r="JG201">
        <v>24.1926</v>
      </c>
      <c r="JH201">
        <v>18</v>
      </c>
      <c r="JI201">
        <v>481.97</v>
      </c>
      <c r="JJ201">
        <v>499.234</v>
      </c>
      <c r="JK201">
        <v>30.6747</v>
      </c>
      <c r="JL201">
        <v>29.1835</v>
      </c>
      <c r="JM201">
        <v>30.0003</v>
      </c>
      <c r="JN201">
        <v>29.3059</v>
      </c>
      <c r="JO201">
        <v>29.2784</v>
      </c>
      <c r="JP201">
        <v>23.0692</v>
      </c>
      <c r="JQ201">
        <v>9.663970000000001</v>
      </c>
      <c r="JR201">
        <v>100</v>
      </c>
      <c r="JS201">
        <v>30.6692</v>
      </c>
      <c r="JT201">
        <v>420</v>
      </c>
      <c r="JU201">
        <v>23.7962</v>
      </c>
      <c r="JV201">
        <v>101.839</v>
      </c>
      <c r="JW201">
        <v>91.20740000000001</v>
      </c>
    </row>
    <row r="202" spans="1:283">
      <c r="A202">
        <v>184</v>
      </c>
      <c r="B202">
        <v>1758839149</v>
      </c>
      <c r="C202">
        <v>2315.400000095367</v>
      </c>
      <c r="D202" t="s">
        <v>801</v>
      </c>
      <c r="E202" t="s">
        <v>802</v>
      </c>
      <c r="F202">
        <v>5</v>
      </c>
      <c r="G202" t="s">
        <v>796</v>
      </c>
      <c r="H202">
        <v>1758839146</v>
      </c>
      <c r="I202">
        <f>(J202)/1000</f>
        <v>0</v>
      </c>
      <c r="J202">
        <f>1000*DJ202*AH202*(DF202-DG202)/(100*CY202*(1000-AH202*DF202))</f>
        <v>0</v>
      </c>
      <c r="K202">
        <f>DJ202*AH202*(DE202-DD202*(1000-AH202*DG202)/(1000-AH202*DF202))/(100*CY202)</f>
        <v>0</v>
      </c>
      <c r="L202">
        <f>DD202 - IF(AH202&gt;1, K202*CY202*100.0/(AJ202), 0)</f>
        <v>0</v>
      </c>
      <c r="M202">
        <f>((S202-I202/2)*L202-K202)/(S202+I202/2)</f>
        <v>0</v>
      </c>
      <c r="N202">
        <f>M202*(DK202+DL202)/1000.0</f>
        <v>0</v>
      </c>
      <c r="O202">
        <f>(DD202 - IF(AH202&gt;1, K202*CY202*100.0/(AJ202), 0))*(DK202+DL202)/1000.0</f>
        <v>0</v>
      </c>
      <c r="P202">
        <f>2.0/((1/R202-1/Q202)+SIGN(R202)*SQRT((1/R202-1/Q202)*(1/R202-1/Q202) + 4*CZ202/((CZ202+1)*(CZ202+1))*(2*1/R202*1/Q202-1/Q202*1/Q202)))</f>
        <v>0</v>
      </c>
      <c r="Q202">
        <f>IF(LEFT(DA202,1)&lt;&gt;"0",IF(LEFT(DA202,1)="1",3.0,DB202),$D$5+$E$5*(DR202*DK202/($K$5*1000))+$F$5*(DR202*DK202/($K$5*1000))*MAX(MIN(CY202,$J$5),$I$5)*MAX(MIN(CY202,$J$5),$I$5)+$G$5*MAX(MIN(CY202,$J$5),$I$5)*(DR202*DK202/($K$5*1000))+$H$5*(DR202*DK202/($K$5*1000))*(DR202*DK202/($K$5*1000)))</f>
        <v>0</v>
      </c>
      <c r="R202">
        <f>I202*(1000-(1000*0.61365*exp(17.502*V202/(240.97+V202))/(DK202+DL202)+DF202)/2)/(1000*0.61365*exp(17.502*V202/(240.97+V202))/(DK202+DL202)-DF202)</f>
        <v>0</v>
      </c>
      <c r="S202">
        <f>1/((CZ202+1)/(P202/1.6)+1/(Q202/1.37)) + CZ202/((CZ202+1)/(P202/1.6) + CZ202/(Q202/1.37))</f>
        <v>0</v>
      </c>
      <c r="T202">
        <f>(CU202*CX202)</f>
        <v>0</v>
      </c>
      <c r="U202">
        <f>(DM202+(T202+2*0.95*5.67E-8*(((DM202+$B$9)+273)^4-(DM202+273)^4)-44100*I202)/(1.84*29.3*Q202+8*0.95*5.67E-8*(DM202+273)^3))</f>
        <v>0</v>
      </c>
      <c r="V202">
        <f>($C$9*DN202+$D$9*DO202+$E$9*U202)</f>
        <v>0</v>
      </c>
      <c r="W202">
        <f>0.61365*exp(17.502*V202/(240.97+V202))</f>
        <v>0</v>
      </c>
      <c r="X202">
        <f>(Y202/Z202*100)</f>
        <v>0</v>
      </c>
      <c r="Y202">
        <f>DF202*(DK202+DL202)/1000</f>
        <v>0</v>
      </c>
      <c r="Z202">
        <f>0.61365*exp(17.502*DM202/(240.97+DM202))</f>
        <v>0</v>
      </c>
      <c r="AA202">
        <f>(W202-DF202*(DK202+DL202)/1000)</f>
        <v>0</v>
      </c>
      <c r="AB202">
        <f>(-I202*44100)</f>
        <v>0</v>
      </c>
      <c r="AC202">
        <f>2*29.3*Q202*0.92*(DM202-V202)</f>
        <v>0</v>
      </c>
      <c r="AD202">
        <f>2*0.95*5.67E-8*(((DM202+$B$9)+273)^4-(V202+273)^4)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IF(AF202*$H$15&gt;=AJ202,1.0,(AJ202/(AJ202-AF202*$H$15)))</f>
        <v>0</v>
      </c>
      <c r="AI202">
        <f>(AH202-1)*100</f>
        <v>0</v>
      </c>
      <c r="AJ202">
        <f>MAX(0,($B$15+$C$15*DR202)/(1+$D$15*DR202)*DK202/(DM202+273)*$E$15)</f>
        <v>0</v>
      </c>
      <c r="AK202" t="s">
        <v>422</v>
      </c>
      <c r="AL202" t="s">
        <v>422</v>
      </c>
      <c r="AM202">
        <v>0</v>
      </c>
      <c r="AN202">
        <v>0</v>
      </c>
      <c r="AO202">
        <f>1-AM202/AN202</f>
        <v>0</v>
      </c>
      <c r="AP202">
        <v>0</v>
      </c>
      <c r="AQ202" t="s">
        <v>422</v>
      </c>
      <c r="AR202" t="s">
        <v>422</v>
      </c>
      <c r="AS202">
        <v>0</v>
      </c>
      <c r="AT202">
        <v>0</v>
      </c>
      <c r="AU202">
        <f>1-AS202/AT202</f>
        <v>0</v>
      </c>
      <c r="AV202">
        <v>0.5</v>
      </c>
      <c r="AW202">
        <f>CV202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422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CU202">
        <f>$B$13*DS202+$C$13*DT202+$F$13*EE202*(1-EH202)</f>
        <v>0</v>
      </c>
      <c r="CV202">
        <f>CU202*CW202</f>
        <v>0</v>
      </c>
      <c r="CW202">
        <f>($B$13*$D$11+$C$13*$D$11+$F$13*((ER202+EJ202)/MAX(ER202+EJ202+ES202, 0.1)*$I$11+ES202/MAX(ER202+EJ202+ES202, 0.1)*$J$11))/($B$13+$C$13+$F$13)</f>
        <v>0</v>
      </c>
      <c r="CX202">
        <f>($B$13*$K$11+$C$13*$K$11+$F$13*((ER202+EJ202)/MAX(ER202+EJ202+ES202, 0.1)*$P$11+ES202/MAX(ER202+EJ202+ES202, 0.1)*$Q$11))/($B$13+$C$13+$F$13)</f>
        <v>0</v>
      </c>
      <c r="CY202">
        <v>5.18</v>
      </c>
      <c r="CZ202">
        <v>0.5</v>
      </c>
      <c r="DA202" t="s">
        <v>423</v>
      </c>
      <c r="DB202">
        <v>2</v>
      </c>
      <c r="DC202">
        <v>1758839146</v>
      </c>
      <c r="DD202">
        <v>422.4844444444444</v>
      </c>
      <c r="DE202">
        <v>420.059</v>
      </c>
      <c r="DF202">
        <v>24.23952222222222</v>
      </c>
      <c r="DG202">
        <v>23.81798888888889</v>
      </c>
      <c r="DH202">
        <v>423.8036666666667</v>
      </c>
      <c r="DI202">
        <v>23.90903333333333</v>
      </c>
      <c r="DJ202">
        <v>499.967</v>
      </c>
      <c r="DK202">
        <v>90.5774111111111</v>
      </c>
      <c r="DL202">
        <v>0.06688086666666666</v>
      </c>
      <c r="DM202">
        <v>30.53712222222223</v>
      </c>
      <c r="DN202">
        <v>30.00741111111111</v>
      </c>
      <c r="DO202">
        <v>999.9000000000001</v>
      </c>
      <c r="DP202">
        <v>0</v>
      </c>
      <c r="DQ202">
        <v>0</v>
      </c>
      <c r="DR202">
        <v>10000.90222222222</v>
      </c>
      <c r="DS202">
        <v>0</v>
      </c>
      <c r="DT202">
        <v>3.164045555555555</v>
      </c>
      <c r="DU202">
        <v>2.425432222222222</v>
      </c>
      <c r="DV202">
        <v>432.9795555555555</v>
      </c>
      <c r="DW202">
        <v>430.308</v>
      </c>
      <c r="DX202">
        <v>0.421541</v>
      </c>
      <c r="DY202">
        <v>420.059</v>
      </c>
      <c r="DZ202">
        <v>23.81798888888889</v>
      </c>
      <c r="EA202">
        <v>2.195554444444445</v>
      </c>
      <c r="EB202">
        <v>2.157372222222222</v>
      </c>
      <c r="EC202">
        <v>18.92988888888889</v>
      </c>
      <c r="ED202">
        <v>18.64922222222222</v>
      </c>
      <c r="EE202">
        <v>0.00500078</v>
      </c>
      <c r="EF202">
        <v>0</v>
      </c>
      <c r="EG202">
        <v>0</v>
      </c>
      <c r="EH202">
        <v>0</v>
      </c>
      <c r="EI202">
        <v>834.9777777777778</v>
      </c>
      <c r="EJ202">
        <v>0.00500078</v>
      </c>
      <c r="EK202">
        <v>-9.255555555555555</v>
      </c>
      <c r="EL202">
        <v>-0.1777777777777777</v>
      </c>
      <c r="EM202">
        <v>35.89566666666667</v>
      </c>
      <c r="EN202">
        <v>41.18722222222222</v>
      </c>
      <c r="EO202">
        <v>38.40944444444444</v>
      </c>
      <c r="EP202">
        <v>41.90255555555555</v>
      </c>
      <c r="EQ202">
        <v>38.70111111111111</v>
      </c>
      <c r="ER202">
        <v>0</v>
      </c>
      <c r="ES202">
        <v>0</v>
      </c>
      <c r="ET202">
        <v>0</v>
      </c>
      <c r="EU202">
        <v>1758839144.7</v>
      </c>
      <c r="EV202">
        <v>0</v>
      </c>
      <c r="EW202">
        <v>833.4115384615384</v>
      </c>
      <c r="EX202">
        <v>0.1606836988894819</v>
      </c>
      <c r="EY202">
        <v>17.18632513765881</v>
      </c>
      <c r="EZ202">
        <v>-9.757692307692308</v>
      </c>
      <c r="FA202">
        <v>15</v>
      </c>
      <c r="FB202">
        <v>0</v>
      </c>
      <c r="FC202" t="s">
        <v>424</v>
      </c>
      <c r="FD202">
        <v>1746989605.5</v>
      </c>
      <c r="FE202">
        <v>1746989593.5</v>
      </c>
      <c r="FF202">
        <v>0</v>
      </c>
      <c r="FG202">
        <v>-0.274</v>
      </c>
      <c r="FH202">
        <v>-0.002</v>
      </c>
      <c r="FI202">
        <v>2.549</v>
      </c>
      <c r="FJ202">
        <v>0.129</v>
      </c>
      <c r="FK202">
        <v>420</v>
      </c>
      <c r="FL202">
        <v>17</v>
      </c>
      <c r="FM202">
        <v>0.02</v>
      </c>
      <c r="FN202">
        <v>0.04</v>
      </c>
      <c r="FO202">
        <v>2.495260243902439</v>
      </c>
      <c r="FP202">
        <v>-0.4779648083623695</v>
      </c>
      <c r="FQ202">
        <v>0.06395569584992278</v>
      </c>
      <c r="FR202">
        <v>1</v>
      </c>
      <c r="FS202">
        <v>833.8558823529411</v>
      </c>
      <c r="FT202">
        <v>-2.922841842812318</v>
      </c>
      <c r="FU202">
        <v>6.42651635466272</v>
      </c>
      <c r="FV202">
        <v>0</v>
      </c>
      <c r="FW202">
        <v>0.4236625365853658</v>
      </c>
      <c r="FX202">
        <v>-0.01548227874564524</v>
      </c>
      <c r="FY202">
        <v>0.001850154510325058</v>
      </c>
      <c r="FZ202">
        <v>1</v>
      </c>
      <c r="GA202">
        <v>2</v>
      </c>
      <c r="GB202">
        <v>3</v>
      </c>
      <c r="GC202" t="s">
        <v>435</v>
      </c>
      <c r="GD202">
        <v>3.10339</v>
      </c>
      <c r="GE202">
        <v>2.7251</v>
      </c>
      <c r="GF202">
        <v>0.08864229999999999</v>
      </c>
      <c r="GG202">
        <v>0.0880816</v>
      </c>
      <c r="GH202">
        <v>0.108566</v>
      </c>
      <c r="GI202">
        <v>0.108714</v>
      </c>
      <c r="GJ202">
        <v>23794.6</v>
      </c>
      <c r="GK202">
        <v>21603.5</v>
      </c>
      <c r="GL202">
        <v>26673.3</v>
      </c>
      <c r="GM202">
        <v>23912.5</v>
      </c>
      <c r="GN202">
        <v>38044.8</v>
      </c>
      <c r="GO202">
        <v>31488.2</v>
      </c>
      <c r="GP202">
        <v>46578.1</v>
      </c>
      <c r="GQ202">
        <v>37812</v>
      </c>
      <c r="GR202">
        <v>1.86658</v>
      </c>
      <c r="GS202">
        <v>1.86957</v>
      </c>
      <c r="GT202">
        <v>0.0607036</v>
      </c>
      <c r="GU202">
        <v>0</v>
      </c>
      <c r="GV202">
        <v>29.0119</v>
      </c>
      <c r="GW202">
        <v>999.9</v>
      </c>
      <c r="GX202">
        <v>51</v>
      </c>
      <c r="GY202">
        <v>31.2</v>
      </c>
      <c r="GZ202">
        <v>25.6951</v>
      </c>
      <c r="HA202">
        <v>60.6838</v>
      </c>
      <c r="HB202">
        <v>19.1346</v>
      </c>
      <c r="HC202">
        <v>1</v>
      </c>
      <c r="HD202">
        <v>0.145976</v>
      </c>
      <c r="HE202">
        <v>-0.970109</v>
      </c>
      <c r="HF202">
        <v>20.2948</v>
      </c>
      <c r="HG202">
        <v>5.22073</v>
      </c>
      <c r="HH202">
        <v>11.98</v>
      </c>
      <c r="HI202">
        <v>4.9652</v>
      </c>
      <c r="HJ202">
        <v>3.27598</v>
      </c>
      <c r="HK202">
        <v>9999</v>
      </c>
      <c r="HL202">
        <v>9999</v>
      </c>
      <c r="HM202">
        <v>9999</v>
      </c>
      <c r="HN202">
        <v>8.800000000000001</v>
      </c>
      <c r="HO202">
        <v>1.86391</v>
      </c>
      <c r="HP202">
        <v>1.86008</v>
      </c>
      <c r="HQ202">
        <v>1.85837</v>
      </c>
      <c r="HR202">
        <v>1.85974</v>
      </c>
      <c r="HS202">
        <v>1.85989</v>
      </c>
      <c r="HT202">
        <v>1.85837</v>
      </c>
      <c r="HU202">
        <v>1.85745</v>
      </c>
      <c r="HV202">
        <v>1.85242</v>
      </c>
      <c r="HW202">
        <v>0</v>
      </c>
      <c r="HX202">
        <v>0</v>
      </c>
      <c r="HY202">
        <v>0</v>
      </c>
      <c r="HZ202">
        <v>0</v>
      </c>
      <c r="IA202" t="s">
        <v>426</v>
      </c>
      <c r="IB202" t="s">
        <v>427</v>
      </c>
      <c r="IC202" t="s">
        <v>428</v>
      </c>
      <c r="ID202" t="s">
        <v>428</v>
      </c>
      <c r="IE202" t="s">
        <v>428</v>
      </c>
      <c r="IF202" t="s">
        <v>428</v>
      </c>
      <c r="IG202">
        <v>0</v>
      </c>
      <c r="IH202">
        <v>100</v>
      </c>
      <c r="II202">
        <v>100</v>
      </c>
      <c r="IJ202">
        <v>-1.32</v>
      </c>
      <c r="IK202">
        <v>0.3305</v>
      </c>
      <c r="IL202">
        <v>-1.085747647868322</v>
      </c>
      <c r="IM202">
        <v>-0.001141660950335919</v>
      </c>
      <c r="IN202">
        <v>1.556549255047457E-06</v>
      </c>
      <c r="IO202">
        <v>-3.845636065895205E-10</v>
      </c>
      <c r="IP202">
        <v>0.01562767363184709</v>
      </c>
      <c r="IQ202">
        <v>0.001629169780553792</v>
      </c>
      <c r="IR202">
        <v>0.0005448488767950686</v>
      </c>
      <c r="IS202">
        <v>-2.599574200195059E-06</v>
      </c>
      <c r="IT202">
        <v>2</v>
      </c>
      <c r="IU202">
        <v>2011</v>
      </c>
      <c r="IV202">
        <v>1</v>
      </c>
      <c r="IW202">
        <v>26</v>
      </c>
      <c r="IX202">
        <v>197492.4</v>
      </c>
      <c r="IY202">
        <v>197492.6</v>
      </c>
      <c r="IZ202">
        <v>1.14746</v>
      </c>
      <c r="JA202">
        <v>2.63184</v>
      </c>
      <c r="JB202">
        <v>1.49658</v>
      </c>
      <c r="JC202">
        <v>2.35107</v>
      </c>
      <c r="JD202">
        <v>1.54907</v>
      </c>
      <c r="JE202">
        <v>2.4231</v>
      </c>
      <c r="JF202">
        <v>36.4343</v>
      </c>
      <c r="JG202">
        <v>24.2013</v>
      </c>
      <c r="JH202">
        <v>18</v>
      </c>
      <c r="JI202">
        <v>482.267</v>
      </c>
      <c r="JJ202">
        <v>498.87</v>
      </c>
      <c r="JK202">
        <v>30.6715</v>
      </c>
      <c r="JL202">
        <v>29.1836</v>
      </c>
      <c r="JM202">
        <v>30.0002</v>
      </c>
      <c r="JN202">
        <v>29.3066</v>
      </c>
      <c r="JO202">
        <v>29.2788</v>
      </c>
      <c r="JP202">
        <v>23.0714</v>
      </c>
      <c r="JQ202">
        <v>9.663970000000001</v>
      </c>
      <c r="JR202">
        <v>100</v>
      </c>
      <c r="JS202">
        <v>30.6692</v>
      </c>
      <c r="JT202">
        <v>420</v>
      </c>
      <c r="JU202">
        <v>23.7962</v>
      </c>
      <c r="JV202">
        <v>101.839</v>
      </c>
      <c r="JW202">
        <v>91.2073</v>
      </c>
    </row>
    <row r="203" spans="1:283">
      <c r="A203">
        <v>185</v>
      </c>
      <c r="B203">
        <v>1758839151</v>
      </c>
      <c r="C203">
        <v>2317.400000095367</v>
      </c>
      <c r="D203" t="s">
        <v>803</v>
      </c>
      <c r="E203" t="s">
        <v>804</v>
      </c>
      <c r="F203">
        <v>5</v>
      </c>
      <c r="G203" t="s">
        <v>796</v>
      </c>
      <c r="H203">
        <v>1758839148</v>
      </c>
      <c r="I203">
        <f>(J203)/1000</f>
        <v>0</v>
      </c>
      <c r="J203">
        <f>1000*DJ203*AH203*(DF203-DG203)/(100*CY203*(1000-AH203*DF203))</f>
        <v>0</v>
      </c>
      <c r="K203">
        <f>DJ203*AH203*(DE203-DD203*(1000-AH203*DG203)/(1000-AH203*DF203))/(100*CY203)</f>
        <v>0</v>
      </c>
      <c r="L203">
        <f>DD203 - IF(AH203&gt;1, K203*CY203*100.0/(AJ203), 0)</f>
        <v>0</v>
      </c>
      <c r="M203">
        <f>((S203-I203/2)*L203-K203)/(S203+I203/2)</f>
        <v>0</v>
      </c>
      <c r="N203">
        <f>M203*(DK203+DL203)/1000.0</f>
        <v>0</v>
      </c>
      <c r="O203">
        <f>(DD203 - IF(AH203&gt;1, K203*CY203*100.0/(AJ203), 0))*(DK203+DL203)/1000.0</f>
        <v>0</v>
      </c>
      <c r="P203">
        <f>2.0/((1/R203-1/Q203)+SIGN(R203)*SQRT((1/R203-1/Q203)*(1/R203-1/Q203) + 4*CZ203/((CZ203+1)*(CZ203+1))*(2*1/R203*1/Q203-1/Q203*1/Q203)))</f>
        <v>0</v>
      </c>
      <c r="Q203">
        <f>IF(LEFT(DA203,1)&lt;&gt;"0",IF(LEFT(DA203,1)="1",3.0,DB203),$D$5+$E$5*(DR203*DK203/($K$5*1000))+$F$5*(DR203*DK203/($K$5*1000))*MAX(MIN(CY203,$J$5),$I$5)*MAX(MIN(CY203,$J$5),$I$5)+$G$5*MAX(MIN(CY203,$J$5),$I$5)*(DR203*DK203/($K$5*1000))+$H$5*(DR203*DK203/($K$5*1000))*(DR203*DK203/($K$5*1000)))</f>
        <v>0</v>
      </c>
      <c r="R203">
        <f>I203*(1000-(1000*0.61365*exp(17.502*V203/(240.97+V203))/(DK203+DL203)+DF203)/2)/(1000*0.61365*exp(17.502*V203/(240.97+V203))/(DK203+DL203)-DF203)</f>
        <v>0</v>
      </c>
      <c r="S203">
        <f>1/((CZ203+1)/(P203/1.6)+1/(Q203/1.37)) + CZ203/((CZ203+1)/(P203/1.6) + CZ203/(Q203/1.37))</f>
        <v>0</v>
      </c>
      <c r="T203">
        <f>(CU203*CX203)</f>
        <v>0</v>
      </c>
      <c r="U203">
        <f>(DM203+(T203+2*0.95*5.67E-8*(((DM203+$B$9)+273)^4-(DM203+273)^4)-44100*I203)/(1.84*29.3*Q203+8*0.95*5.67E-8*(DM203+273)^3))</f>
        <v>0</v>
      </c>
      <c r="V203">
        <f>($C$9*DN203+$D$9*DO203+$E$9*U203)</f>
        <v>0</v>
      </c>
      <c r="W203">
        <f>0.61365*exp(17.502*V203/(240.97+V203))</f>
        <v>0</v>
      </c>
      <c r="X203">
        <f>(Y203/Z203*100)</f>
        <v>0</v>
      </c>
      <c r="Y203">
        <f>DF203*(DK203+DL203)/1000</f>
        <v>0</v>
      </c>
      <c r="Z203">
        <f>0.61365*exp(17.502*DM203/(240.97+DM203))</f>
        <v>0</v>
      </c>
      <c r="AA203">
        <f>(W203-DF203*(DK203+DL203)/1000)</f>
        <v>0</v>
      </c>
      <c r="AB203">
        <f>(-I203*44100)</f>
        <v>0</v>
      </c>
      <c r="AC203">
        <f>2*29.3*Q203*0.92*(DM203-V203)</f>
        <v>0</v>
      </c>
      <c r="AD203">
        <f>2*0.95*5.67E-8*(((DM203+$B$9)+273)^4-(V203+273)^4)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IF(AF203*$H$15&gt;=AJ203,1.0,(AJ203/(AJ203-AF203*$H$15)))</f>
        <v>0</v>
      </c>
      <c r="AI203">
        <f>(AH203-1)*100</f>
        <v>0</v>
      </c>
      <c r="AJ203">
        <f>MAX(0,($B$15+$C$15*DR203)/(1+$D$15*DR203)*DK203/(DM203+273)*$E$15)</f>
        <v>0</v>
      </c>
      <c r="AK203" t="s">
        <v>422</v>
      </c>
      <c r="AL203" t="s">
        <v>422</v>
      </c>
      <c r="AM203">
        <v>0</v>
      </c>
      <c r="AN203">
        <v>0</v>
      </c>
      <c r="AO203">
        <f>1-AM203/AN203</f>
        <v>0</v>
      </c>
      <c r="AP203">
        <v>0</v>
      </c>
      <c r="AQ203" t="s">
        <v>422</v>
      </c>
      <c r="AR203" t="s">
        <v>422</v>
      </c>
      <c r="AS203">
        <v>0</v>
      </c>
      <c r="AT203">
        <v>0</v>
      </c>
      <c r="AU203">
        <f>1-AS203/AT203</f>
        <v>0</v>
      </c>
      <c r="AV203">
        <v>0.5</v>
      </c>
      <c r="AW203">
        <f>CV203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422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CU203">
        <f>$B$13*DS203+$C$13*DT203+$F$13*EE203*(1-EH203)</f>
        <v>0</v>
      </c>
      <c r="CV203">
        <f>CU203*CW203</f>
        <v>0</v>
      </c>
      <c r="CW203">
        <f>($B$13*$D$11+$C$13*$D$11+$F$13*((ER203+EJ203)/MAX(ER203+EJ203+ES203, 0.1)*$I$11+ES203/MAX(ER203+EJ203+ES203, 0.1)*$J$11))/($B$13+$C$13+$F$13)</f>
        <v>0</v>
      </c>
      <c r="CX203">
        <f>($B$13*$K$11+$C$13*$K$11+$F$13*((ER203+EJ203)/MAX(ER203+EJ203+ES203, 0.1)*$P$11+ES203/MAX(ER203+EJ203+ES203, 0.1)*$Q$11))/($B$13+$C$13+$F$13)</f>
        <v>0</v>
      </c>
      <c r="CY203">
        <v>5.18</v>
      </c>
      <c r="CZ203">
        <v>0.5</v>
      </c>
      <c r="DA203" t="s">
        <v>423</v>
      </c>
      <c r="DB203">
        <v>2</v>
      </c>
      <c r="DC203">
        <v>1758839148</v>
      </c>
      <c r="DD203">
        <v>422.5056666666667</v>
      </c>
      <c r="DE203">
        <v>420.0336666666666</v>
      </c>
      <c r="DF203">
        <v>24.23906666666666</v>
      </c>
      <c r="DG203">
        <v>23.81825555555556</v>
      </c>
      <c r="DH203">
        <v>423.8248888888889</v>
      </c>
      <c r="DI203">
        <v>23.90858888888889</v>
      </c>
      <c r="DJ203">
        <v>500.0364444444445</v>
      </c>
      <c r="DK203">
        <v>90.57695555555556</v>
      </c>
      <c r="DL203">
        <v>0.06693927777777778</v>
      </c>
      <c r="DM203">
        <v>30.5348</v>
      </c>
      <c r="DN203">
        <v>30.00315555555556</v>
      </c>
      <c r="DO203">
        <v>999.9000000000001</v>
      </c>
      <c r="DP203">
        <v>0</v>
      </c>
      <c r="DQ203">
        <v>0</v>
      </c>
      <c r="DR203">
        <v>10007.5</v>
      </c>
      <c r="DS203">
        <v>0</v>
      </c>
      <c r="DT203">
        <v>3.158985555555555</v>
      </c>
      <c r="DU203">
        <v>2.472114444444445</v>
      </c>
      <c r="DV203">
        <v>433.0012222222223</v>
      </c>
      <c r="DW203">
        <v>430.2821111111111</v>
      </c>
      <c r="DX203">
        <v>0.4208225555555556</v>
      </c>
      <c r="DY203">
        <v>420.0336666666666</v>
      </c>
      <c r="DZ203">
        <v>23.81825555555556</v>
      </c>
      <c r="EA203">
        <v>2.195502222222222</v>
      </c>
      <c r="EB203">
        <v>2.157385555555555</v>
      </c>
      <c r="EC203">
        <v>18.9295</v>
      </c>
      <c r="ED203">
        <v>18.64931111111111</v>
      </c>
      <c r="EE203">
        <v>0.00500078</v>
      </c>
      <c r="EF203">
        <v>0</v>
      </c>
      <c r="EG203">
        <v>0</v>
      </c>
      <c r="EH203">
        <v>0</v>
      </c>
      <c r="EI203">
        <v>834.088888888889</v>
      </c>
      <c r="EJ203">
        <v>0.00500078</v>
      </c>
      <c r="EK203">
        <v>-7.333333333333333</v>
      </c>
      <c r="EL203">
        <v>0.3555555555555556</v>
      </c>
      <c r="EM203">
        <v>35.89555555555555</v>
      </c>
      <c r="EN203">
        <v>41.10388888888888</v>
      </c>
      <c r="EO203">
        <v>38.31911111111111</v>
      </c>
      <c r="EP203">
        <v>41.81233333333333</v>
      </c>
      <c r="EQ203">
        <v>38.85388888888889</v>
      </c>
      <c r="ER203">
        <v>0</v>
      </c>
      <c r="ES203">
        <v>0</v>
      </c>
      <c r="ET203">
        <v>0</v>
      </c>
      <c r="EU203">
        <v>1758839146.5</v>
      </c>
      <c r="EV203">
        <v>0</v>
      </c>
      <c r="EW203">
        <v>833.0599999999999</v>
      </c>
      <c r="EX203">
        <v>11.93076905858142</v>
      </c>
      <c r="EY203">
        <v>-13.67692272333942</v>
      </c>
      <c r="EZ203">
        <v>-10.176</v>
      </c>
      <c r="FA203">
        <v>15</v>
      </c>
      <c r="FB203">
        <v>0</v>
      </c>
      <c r="FC203" t="s">
        <v>424</v>
      </c>
      <c r="FD203">
        <v>1746989605.5</v>
      </c>
      <c r="FE203">
        <v>1746989593.5</v>
      </c>
      <c r="FF203">
        <v>0</v>
      </c>
      <c r="FG203">
        <v>-0.274</v>
      </c>
      <c r="FH203">
        <v>-0.002</v>
      </c>
      <c r="FI203">
        <v>2.549</v>
      </c>
      <c r="FJ203">
        <v>0.129</v>
      </c>
      <c r="FK203">
        <v>420</v>
      </c>
      <c r="FL203">
        <v>17</v>
      </c>
      <c r="FM203">
        <v>0.02</v>
      </c>
      <c r="FN203">
        <v>0.04</v>
      </c>
      <c r="FO203">
        <v>2.492974</v>
      </c>
      <c r="FP203">
        <v>-0.3001447654784254</v>
      </c>
      <c r="FQ203">
        <v>0.06332222531623474</v>
      </c>
      <c r="FR203">
        <v>1</v>
      </c>
      <c r="FS203">
        <v>833.6029411764706</v>
      </c>
      <c r="FT203">
        <v>-3.008403379304573</v>
      </c>
      <c r="FU203">
        <v>6.406774231652254</v>
      </c>
      <c r="FV203">
        <v>0</v>
      </c>
      <c r="FW203">
        <v>0.423353325</v>
      </c>
      <c r="FX203">
        <v>-0.01943935834896845</v>
      </c>
      <c r="FY203">
        <v>0.002034202047333304</v>
      </c>
      <c r="FZ203">
        <v>1</v>
      </c>
      <c r="GA203">
        <v>2</v>
      </c>
      <c r="GB203">
        <v>3</v>
      </c>
      <c r="GC203" t="s">
        <v>435</v>
      </c>
      <c r="GD203">
        <v>3.10302</v>
      </c>
      <c r="GE203">
        <v>2.72508</v>
      </c>
      <c r="GF203">
        <v>0.0886342</v>
      </c>
      <c r="GG203">
        <v>0.0880639</v>
      </c>
      <c r="GH203">
        <v>0.108564</v>
      </c>
      <c r="GI203">
        <v>0.108715</v>
      </c>
      <c r="GJ203">
        <v>23794.6</v>
      </c>
      <c r="GK203">
        <v>21603.8</v>
      </c>
      <c r="GL203">
        <v>26673.1</v>
      </c>
      <c r="GM203">
        <v>23912.4</v>
      </c>
      <c r="GN203">
        <v>38044.9</v>
      </c>
      <c r="GO203">
        <v>31488.1</v>
      </c>
      <c r="GP203">
        <v>46578.1</v>
      </c>
      <c r="GQ203">
        <v>37811.8</v>
      </c>
      <c r="GR203">
        <v>1.86615</v>
      </c>
      <c r="GS203">
        <v>1.87</v>
      </c>
      <c r="GT203">
        <v>0.0604279</v>
      </c>
      <c r="GU203">
        <v>0</v>
      </c>
      <c r="GV203">
        <v>29.0109</v>
      </c>
      <c r="GW203">
        <v>999.9</v>
      </c>
      <c r="GX203">
        <v>51</v>
      </c>
      <c r="GY203">
        <v>31.2</v>
      </c>
      <c r="GZ203">
        <v>25.6947</v>
      </c>
      <c r="HA203">
        <v>61.0537</v>
      </c>
      <c r="HB203">
        <v>19.375</v>
      </c>
      <c r="HC203">
        <v>1</v>
      </c>
      <c r="HD203">
        <v>0.146001</v>
      </c>
      <c r="HE203">
        <v>-0.9686360000000001</v>
      </c>
      <c r="HF203">
        <v>20.2949</v>
      </c>
      <c r="HG203">
        <v>5.22118</v>
      </c>
      <c r="HH203">
        <v>11.98</v>
      </c>
      <c r="HI203">
        <v>4.9653</v>
      </c>
      <c r="HJ203">
        <v>3.27598</v>
      </c>
      <c r="HK203">
        <v>9999</v>
      </c>
      <c r="HL203">
        <v>9999</v>
      </c>
      <c r="HM203">
        <v>9999</v>
      </c>
      <c r="HN203">
        <v>8.800000000000001</v>
      </c>
      <c r="HO203">
        <v>1.86391</v>
      </c>
      <c r="HP203">
        <v>1.8601</v>
      </c>
      <c r="HQ203">
        <v>1.85837</v>
      </c>
      <c r="HR203">
        <v>1.85974</v>
      </c>
      <c r="HS203">
        <v>1.85989</v>
      </c>
      <c r="HT203">
        <v>1.85837</v>
      </c>
      <c r="HU203">
        <v>1.85745</v>
      </c>
      <c r="HV203">
        <v>1.85241</v>
      </c>
      <c r="HW203">
        <v>0</v>
      </c>
      <c r="HX203">
        <v>0</v>
      </c>
      <c r="HY203">
        <v>0</v>
      </c>
      <c r="HZ203">
        <v>0</v>
      </c>
      <c r="IA203" t="s">
        <v>426</v>
      </c>
      <c r="IB203" t="s">
        <v>427</v>
      </c>
      <c r="IC203" t="s">
        <v>428</v>
      </c>
      <c r="ID203" t="s">
        <v>428</v>
      </c>
      <c r="IE203" t="s">
        <v>428</v>
      </c>
      <c r="IF203" t="s">
        <v>428</v>
      </c>
      <c r="IG203">
        <v>0</v>
      </c>
      <c r="IH203">
        <v>100</v>
      </c>
      <c r="II203">
        <v>100</v>
      </c>
      <c r="IJ203">
        <v>-1.32</v>
      </c>
      <c r="IK203">
        <v>0.3305</v>
      </c>
      <c r="IL203">
        <v>-1.085747647868322</v>
      </c>
      <c r="IM203">
        <v>-0.001141660950335919</v>
      </c>
      <c r="IN203">
        <v>1.556549255047457E-06</v>
      </c>
      <c r="IO203">
        <v>-3.845636065895205E-10</v>
      </c>
      <c r="IP203">
        <v>0.01562767363184709</v>
      </c>
      <c r="IQ203">
        <v>0.001629169780553792</v>
      </c>
      <c r="IR203">
        <v>0.0005448488767950686</v>
      </c>
      <c r="IS203">
        <v>-2.599574200195059E-06</v>
      </c>
      <c r="IT203">
        <v>2</v>
      </c>
      <c r="IU203">
        <v>2011</v>
      </c>
      <c r="IV203">
        <v>1</v>
      </c>
      <c r="IW203">
        <v>26</v>
      </c>
      <c r="IX203">
        <v>197492.4</v>
      </c>
      <c r="IY203">
        <v>197492.6</v>
      </c>
      <c r="IZ203">
        <v>1.14746</v>
      </c>
      <c r="JA203">
        <v>2.62939</v>
      </c>
      <c r="JB203">
        <v>1.49658</v>
      </c>
      <c r="JC203">
        <v>2.35107</v>
      </c>
      <c r="JD203">
        <v>1.54907</v>
      </c>
      <c r="JE203">
        <v>2.48291</v>
      </c>
      <c r="JF203">
        <v>36.4343</v>
      </c>
      <c r="JG203">
        <v>24.2013</v>
      </c>
      <c r="JH203">
        <v>18</v>
      </c>
      <c r="JI203">
        <v>482.027</v>
      </c>
      <c r="JJ203">
        <v>499.164</v>
      </c>
      <c r="JK203">
        <v>30.6678</v>
      </c>
      <c r="JL203">
        <v>29.1848</v>
      </c>
      <c r="JM203">
        <v>30.0002</v>
      </c>
      <c r="JN203">
        <v>29.3078</v>
      </c>
      <c r="JO203">
        <v>29.2801</v>
      </c>
      <c r="JP203">
        <v>23.0735</v>
      </c>
      <c r="JQ203">
        <v>9.663970000000001</v>
      </c>
      <c r="JR203">
        <v>100</v>
      </c>
      <c r="JS203">
        <v>30.6692</v>
      </c>
      <c r="JT203">
        <v>420</v>
      </c>
      <c r="JU203">
        <v>23.7962</v>
      </c>
      <c r="JV203">
        <v>101.839</v>
      </c>
      <c r="JW203">
        <v>91.2069</v>
      </c>
    </row>
    <row r="204" spans="1:283">
      <c r="A204">
        <v>186</v>
      </c>
      <c r="B204">
        <v>1758839153</v>
      </c>
      <c r="C204">
        <v>2319.400000095367</v>
      </c>
      <c r="D204" t="s">
        <v>805</v>
      </c>
      <c r="E204" t="s">
        <v>806</v>
      </c>
      <c r="F204">
        <v>5</v>
      </c>
      <c r="G204" t="s">
        <v>796</v>
      </c>
      <c r="H204">
        <v>1758839150</v>
      </c>
      <c r="I204">
        <f>(J204)/1000</f>
        <v>0</v>
      </c>
      <c r="J204">
        <f>1000*DJ204*AH204*(DF204-DG204)/(100*CY204*(1000-AH204*DF204))</f>
        <v>0</v>
      </c>
      <c r="K204">
        <f>DJ204*AH204*(DE204-DD204*(1000-AH204*DG204)/(1000-AH204*DF204))/(100*CY204)</f>
        <v>0</v>
      </c>
      <c r="L204">
        <f>DD204 - IF(AH204&gt;1, K204*CY204*100.0/(AJ204), 0)</f>
        <v>0</v>
      </c>
      <c r="M204">
        <f>((S204-I204/2)*L204-K204)/(S204+I204/2)</f>
        <v>0</v>
      </c>
      <c r="N204">
        <f>M204*(DK204+DL204)/1000.0</f>
        <v>0</v>
      </c>
      <c r="O204">
        <f>(DD204 - IF(AH204&gt;1, K204*CY204*100.0/(AJ204), 0))*(DK204+DL204)/1000.0</f>
        <v>0</v>
      </c>
      <c r="P204">
        <f>2.0/((1/R204-1/Q204)+SIGN(R204)*SQRT((1/R204-1/Q204)*(1/R204-1/Q204) + 4*CZ204/((CZ204+1)*(CZ204+1))*(2*1/R204*1/Q204-1/Q204*1/Q204)))</f>
        <v>0</v>
      </c>
      <c r="Q204">
        <f>IF(LEFT(DA204,1)&lt;&gt;"0",IF(LEFT(DA204,1)="1",3.0,DB204),$D$5+$E$5*(DR204*DK204/($K$5*1000))+$F$5*(DR204*DK204/($K$5*1000))*MAX(MIN(CY204,$J$5),$I$5)*MAX(MIN(CY204,$J$5),$I$5)+$G$5*MAX(MIN(CY204,$J$5),$I$5)*(DR204*DK204/($K$5*1000))+$H$5*(DR204*DK204/($K$5*1000))*(DR204*DK204/($K$5*1000)))</f>
        <v>0</v>
      </c>
      <c r="R204">
        <f>I204*(1000-(1000*0.61365*exp(17.502*V204/(240.97+V204))/(DK204+DL204)+DF204)/2)/(1000*0.61365*exp(17.502*V204/(240.97+V204))/(DK204+DL204)-DF204)</f>
        <v>0</v>
      </c>
      <c r="S204">
        <f>1/((CZ204+1)/(P204/1.6)+1/(Q204/1.37)) + CZ204/((CZ204+1)/(P204/1.6) + CZ204/(Q204/1.37))</f>
        <v>0</v>
      </c>
      <c r="T204">
        <f>(CU204*CX204)</f>
        <v>0</v>
      </c>
      <c r="U204">
        <f>(DM204+(T204+2*0.95*5.67E-8*(((DM204+$B$9)+273)^4-(DM204+273)^4)-44100*I204)/(1.84*29.3*Q204+8*0.95*5.67E-8*(DM204+273)^3))</f>
        <v>0</v>
      </c>
      <c r="V204">
        <f>($C$9*DN204+$D$9*DO204+$E$9*U204)</f>
        <v>0</v>
      </c>
      <c r="W204">
        <f>0.61365*exp(17.502*V204/(240.97+V204))</f>
        <v>0</v>
      </c>
      <c r="X204">
        <f>(Y204/Z204*100)</f>
        <v>0</v>
      </c>
      <c r="Y204">
        <f>DF204*(DK204+DL204)/1000</f>
        <v>0</v>
      </c>
      <c r="Z204">
        <f>0.61365*exp(17.502*DM204/(240.97+DM204))</f>
        <v>0</v>
      </c>
      <c r="AA204">
        <f>(W204-DF204*(DK204+DL204)/1000)</f>
        <v>0</v>
      </c>
      <c r="AB204">
        <f>(-I204*44100)</f>
        <v>0</v>
      </c>
      <c r="AC204">
        <f>2*29.3*Q204*0.92*(DM204-V204)</f>
        <v>0</v>
      </c>
      <c r="AD204">
        <f>2*0.95*5.67E-8*(((DM204+$B$9)+273)^4-(V204+273)^4)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IF(AF204*$H$15&gt;=AJ204,1.0,(AJ204/(AJ204-AF204*$H$15)))</f>
        <v>0</v>
      </c>
      <c r="AI204">
        <f>(AH204-1)*100</f>
        <v>0</v>
      </c>
      <c r="AJ204">
        <f>MAX(0,($B$15+$C$15*DR204)/(1+$D$15*DR204)*DK204/(DM204+273)*$E$15)</f>
        <v>0</v>
      </c>
      <c r="AK204" t="s">
        <v>422</v>
      </c>
      <c r="AL204" t="s">
        <v>422</v>
      </c>
      <c r="AM204">
        <v>0</v>
      </c>
      <c r="AN204">
        <v>0</v>
      </c>
      <c r="AO204">
        <f>1-AM204/AN204</f>
        <v>0</v>
      </c>
      <c r="AP204">
        <v>0</v>
      </c>
      <c r="AQ204" t="s">
        <v>422</v>
      </c>
      <c r="AR204" t="s">
        <v>422</v>
      </c>
      <c r="AS204">
        <v>0</v>
      </c>
      <c r="AT204">
        <v>0</v>
      </c>
      <c r="AU204">
        <f>1-AS204/AT204</f>
        <v>0</v>
      </c>
      <c r="AV204">
        <v>0.5</v>
      </c>
      <c r="AW204">
        <f>CV204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422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CU204">
        <f>$B$13*DS204+$C$13*DT204+$F$13*EE204*(1-EH204)</f>
        <v>0</v>
      </c>
      <c r="CV204">
        <f>CU204*CW204</f>
        <v>0</v>
      </c>
      <c r="CW204">
        <f>($B$13*$D$11+$C$13*$D$11+$F$13*((ER204+EJ204)/MAX(ER204+EJ204+ES204, 0.1)*$I$11+ES204/MAX(ER204+EJ204+ES204, 0.1)*$J$11))/($B$13+$C$13+$F$13)</f>
        <v>0</v>
      </c>
      <c r="CX204">
        <f>($B$13*$K$11+$C$13*$K$11+$F$13*((ER204+EJ204)/MAX(ER204+EJ204+ES204, 0.1)*$P$11+ES204/MAX(ER204+EJ204+ES204, 0.1)*$Q$11))/($B$13+$C$13+$F$13)</f>
        <v>0</v>
      </c>
      <c r="CY204">
        <v>5.18</v>
      </c>
      <c r="CZ204">
        <v>0.5</v>
      </c>
      <c r="DA204" t="s">
        <v>423</v>
      </c>
      <c r="DB204">
        <v>2</v>
      </c>
      <c r="DC204">
        <v>1758839150</v>
      </c>
      <c r="DD204">
        <v>422.5047777777777</v>
      </c>
      <c r="DE204">
        <v>419.9793333333333</v>
      </c>
      <c r="DF204">
        <v>24.23866666666667</v>
      </c>
      <c r="DG204">
        <v>23.81838888888889</v>
      </c>
      <c r="DH204">
        <v>423.8241111111111</v>
      </c>
      <c r="DI204">
        <v>23.90818888888889</v>
      </c>
      <c r="DJ204">
        <v>500.0307777777778</v>
      </c>
      <c r="DK204">
        <v>90.57602222222221</v>
      </c>
      <c r="DL204">
        <v>0.06704957777777779</v>
      </c>
      <c r="DM204">
        <v>30.53275555555556</v>
      </c>
      <c r="DN204">
        <v>29.99903333333333</v>
      </c>
      <c r="DO204">
        <v>999.9000000000001</v>
      </c>
      <c r="DP204">
        <v>0</v>
      </c>
      <c r="DQ204">
        <v>0</v>
      </c>
      <c r="DR204">
        <v>9996.608888888886</v>
      </c>
      <c r="DS204">
        <v>0</v>
      </c>
      <c r="DT204">
        <v>3.15713</v>
      </c>
      <c r="DU204">
        <v>2.525534444444444</v>
      </c>
      <c r="DV204">
        <v>433.0001111111111</v>
      </c>
      <c r="DW204">
        <v>430.2265555555556</v>
      </c>
      <c r="DX204">
        <v>0.4202755555555555</v>
      </c>
      <c r="DY204">
        <v>419.9793333333333</v>
      </c>
      <c r="DZ204">
        <v>23.81838888888889</v>
      </c>
      <c r="EA204">
        <v>2.195442222222222</v>
      </c>
      <c r="EB204">
        <v>2.157376666666666</v>
      </c>
      <c r="EC204">
        <v>18.92906666666666</v>
      </c>
      <c r="ED204">
        <v>18.64924444444445</v>
      </c>
      <c r="EE204">
        <v>0.00500078</v>
      </c>
      <c r="EF204">
        <v>0</v>
      </c>
      <c r="EG204">
        <v>0</v>
      </c>
      <c r="EH204">
        <v>0</v>
      </c>
      <c r="EI204">
        <v>834.5111111111112</v>
      </c>
      <c r="EJ204">
        <v>0.00500078</v>
      </c>
      <c r="EK204">
        <v>-12</v>
      </c>
      <c r="EL204">
        <v>-0.6444444444444444</v>
      </c>
      <c r="EM204">
        <v>35.92333333333332</v>
      </c>
      <c r="EN204">
        <v>41.03455555555556</v>
      </c>
      <c r="EO204">
        <v>38.29833333333333</v>
      </c>
      <c r="EP204">
        <v>41.62466666666667</v>
      </c>
      <c r="EQ204">
        <v>38.819</v>
      </c>
      <c r="ER204">
        <v>0</v>
      </c>
      <c r="ES204">
        <v>0</v>
      </c>
      <c r="ET204">
        <v>0</v>
      </c>
      <c r="EU204">
        <v>1758839148.3</v>
      </c>
      <c r="EV204">
        <v>0</v>
      </c>
      <c r="EW204">
        <v>833.8153846153847</v>
      </c>
      <c r="EX204">
        <v>-5.627350640321041</v>
      </c>
      <c r="EY204">
        <v>-10.32136714395007</v>
      </c>
      <c r="EZ204">
        <v>-11.86538461538462</v>
      </c>
      <c r="FA204">
        <v>15</v>
      </c>
      <c r="FB204">
        <v>0</v>
      </c>
      <c r="FC204" t="s">
        <v>424</v>
      </c>
      <c r="FD204">
        <v>1746989605.5</v>
      </c>
      <c r="FE204">
        <v>1746989593.5</v>
      </c>
      <c r="FF204">
        <v>0</v>
      </c>
      <c r="FG204">
        <v>-0.274</v>
      </c>
      <c r="FH204">
        <v>-0.002</v>
      </c>
      <c r="FI204">
        <v>2.549</v>
      </c>
      <c r="FJ204">
        <v>0.129</v>
      </c>
      <c r="FK204">
        <v>420</v>
      </c>
      <c r="FL204">
        <v>17</v>
      </c>
      <c r="FM204">
        <v>0.02</v>
      </c>
      <c r="FN204">
        <v>0.04</v>
      </c>
      <c r="FO204">
        <v>2.493650487804878</v>
      </c>
      <c r="FP204">
        <v>-0.03356926829268005</v>
      </c>
      <c r="FQ204">
        <v>0.06413478117105886</v>
      </c>
      <c r="FR204">
        <v>1</v>
      </c>
      <c r="FS204">
        <v>833.5323529411766</v>
      </c>
      <c r="FT204">
        <v>1.385790647495125</v>
      </c>
      <c r="FU204">
        <v>5.917507453621654</v>
      </c>
      <c r="FV204">
        <v>0</v>
      </c>
      <c r="FW204">
        <v>0.4227623658536585</v>
      </c>
      <c r="FX204">
        <v>-0.02106094076655082</v>
      </c>
      <c r="FY204">
        <v>0.0021913717583341</v>
      </c>
      <c r="FZ204">
        <v>1</v>
      </c>
      <c r="GA204">
        <v>2</v>
      </c>
      <c r="GB204">
        <v>3</v>
      </c>
      <c r="GC204" t="s">
        <v>435</v>
      </c>
      <c r="GD204">
        <v>3.10279</v>
      </c>
      <c r="GE204">
        <v>2.72543</v>
      </c>
      <c r="GF204">
        <v>0.088628</v>
      </c>
      <c r="GG204">
        <v>0.08807089999999999</v>
      </c>
      <c r="GH204">
        <v>0.108563</v>
      </c>
      <c r="GI204">
        <v>0.10871</v>
      </c>
      <c r="GJ204">
        <v>23794.8</v>
      </c>
      <c r="GK204">
        <v>21603.6</v>
      </c>
      <c r="GL204">
        <v>26673.1</v>
      </c>
      <c r="GM204">
        <v>23912.3</v>
      </c>
      <c r="GN204">
        <v>38044.9</v>
      </c>
      <c r="GO204">
        <v>31488</v>
      </c>
      <c r="GP204">
        <v>46578.1</v>
      </c>
      <c r="GQ204">
        <v>37811.6</v>
      </c>
      <c r="GR204">
        <v>1.86577</v>
      </c>
      <c r="GS204">
        <v>1.87033</v>
      </c>
      <c r="GT204">
        <v>0.0606105</v>
      </c>
      <c r="GU204">
        <v>0</v>
      </c>
      <c r="GV204">
        <v>29.0096</v>
      </c>
      <c r="GW204">
        <v>999.9</v>
      </c>
      <c r="GX204">
        <v>51</v>
      </c>
      <c r="GY204">
        <v>31.2</v>
      </c>
      <c r="GZ204">
        <v>25.694</v>
      </c>
      <c r="HA204">
        <v>60.8538</v>
      </c>
      <c r="HB204">
        <v>19.399</v>
      </c>
      <c r="HC204">
        <v>1</v>
      </c>
      <c r="HD204">
        <v>0.146138</v>
      </c>
      <c r="HE204">
        <v>-1.25536</v>
      </c>
      <c r="HF204">
        <v>20.2921</v>
      </c>
      <c r="HG204">
        <v>5.22103</v>
      </c>
      <c r="HH204">
        <v>11.98</v>
      </c>
      <c r="HI204">
        <v>4.9651</v>
      </c>
      <c r="HJ204">
        <v>3.27593</v>
      </c>
      <c r="HK204">
        <v>9999</v>
      </c>
      <c r="HL204">
        <v>9999</v>
      </c>
      <c r="HM204">
        <v>9999</v>
      </c>
      <c r="HN204">
        <v>8.800000000000001</v>
      </c>
      <c r="HO204">
        <v>1.86393</v>
      </c>
      <c r="HP204">
        <v>1.86008</v>
      </c>
      <c r="HQ204">
        <v>1.85837</v>
      </c>
      <c r="HR204">
        <v>1.85974</v>
      </c>
      <c r="HS204">
        <v>1.85989</v>
      </c>
      <c r="HT204">
        <v>1.85837</v>
      </c>
      <c r="HU204">
        <v>1.85745</v>
      </c>
      <c r="HV204">
        <v>1.8524</v>
      </c>
      <c r="HW204">
        <v>0</v>
      </c>
      <c r="HX204">
        <v>0</v>
      </c>
      <c r="HY204">
        <v>0</v>
      </c>
      <c r="HZ204">
        <v>0</v>
      </c>
      <c r="IA204" t="s">
        <v>426</v>
      </c>
      <c r="IB204" t="s">
        <v>427</v>
      </c>
      <c r="IC204" t="s">
        <v>428</v>
      </c>
      <c r="ID204" t="s">
        <v>428</v>
      </c>
      <c r="IE204" t="s">
        <v>428</v>
      </c>
      <c r="IF204" t="s">
        <v>428</v>
      </c>
      <c r="IG204">
        <v>0</v>
      </c>
      <c r="IH204">
        <v>100</v>
      </c>
      <c r="II204">
        <v>100</v>
      </c>
      <c r="IJ204">
        <v>-1.32</v>
      </c>
      <c r="IK204">
        <v>0.3305</v>
      </c>
      <c r="IL204">
        <v>-1.085747647868322</v>
      </c>
      <c r="IM204">
        <v>-0.001141660950335919</v>
      </c>
      <c r="IN204">
        <v>1.556549255047457E-06</v>
      </c>
      <c r="IO204">
        <v>-3.845636065895205E-10</v>
      </c>
      <c r="IP204">
        <v>0.01562767363184709</v>
      </c>
      <c r="IQ204">
        <v>0.001629169780553792</v>
      </c>
      <c r="IR204">
        <v>0.0005448488767950686</v>
      </c>
      <c r="IS204">
        <v>-2.599574200195059E-06</v>
      </c>
      <c r="IT204">
        <v>2</v>
      </c>
      <c r="IU204">
        <v>2011</v>
      </c>
      <c r="IV204">
        <v>1</v>
      </c>
      <c r="IW204">
        <v>26</v>
      </c>
      <c r="IX204">
        <v>197492.5</v>
      </c>
      <c r="IY204">
        <v>197492.7</v>
      </c>
      <c r="IZ204">
        <v>1.14746</v>
      </c>
      <c r="JA204">
        <v>2.64038</v>
      </c>
      <c r="JB204">
        <v>1.49658</v>
      </c>
      <c r="JC204">
        <v>2.35107</v>
      </c>
      <c r="JD204">
        <v>1.54907</v>
      </c>
      <c r="JE204">
        <v>2.47437</v>
      </c>
      <c r="JF204">
        <v>36.4343</v>
      </c>
      <c r="JG204">
        <v>24.1926</v>
      </c>
      <c r="JH204">
        <v>18</v>
      </c>
      <c r="JI204">
        <v>481.818</v>
      </c>
      <c r="JJ204">
        <v>499.388</v>
      </c>
      <c r="JK204">
        <v>30.6662</v>
      </c>
      <c r="JL204">
        <v>29.186</v>
      </c>
      <c r="JM204">
        <v>30.0003</v>
      </c>
      <c r="JN204">
        <v>29.309</v>
      </c>
      <c r="JO204">
        <v>29.2809</v>
      </c>
      <c r="JP204">
        <v>23.0709</v>
      </c>
      <c r="JQ204">
        <v>9.663970000000001</v>
      </c>
      <c r="JR204">
        <v>100</v>
      </c>
      <c r="JS204">
        <v>30.8916</v>
      </c>
      <c r="JT204">
        <v>420</v>
      </c>
      <c r="JU204">
        <v>23.7962</v>
      </c>
      <c r="JV204">
        <v>101.838</v>
      </c>
      <c r="JW204">
        <v>91.2063</v>
      </c>
    </row>
    <row r="205" spans="1:283">
      <c r="A205">
        <v>187</v>
      </c>
      <c r="B205">
        <v>1758839155</v>
      </c>
      <c r="C205">
        <v>2321.400000095367</v>
      </c>
      <c r="D205" t="s">
        <v>807</v>
      </c>
      <c r="E205" t="s">
        <v>808</v>
      </c>
      <c r="F205">
        <v>5</v>
      </c>
      <c r="G205" t="s">
        <v>796</v>
      </c>
      <c r="H205">
        <v>1758839152</v>
      </c>
      <c r="I205">
        <f>(J205)/1000</f>
        <v>0</v>
      </c>
      <c r="J205">
        <f>1000*DJ205*AH205*(DF205-DG205)/(100*CY205*(1000-AH205*DF205))</f>
        <v>0</v>
      </c>
      <c r="K205">
        <f>DJ205*AH205*(DE205-DD205*(1000-AH205*DG205)/(1000-AH205*DF205))/(100*CY205)</f>
        <v>0</v>
      </c>
      <c r="L205">
        <f>DD205 - IF(AH205&gt;1, K205*CY205*100.0/(AJ205), 0)</f>
        <v>0</v>
      </c>
      <c r="M205">
        <f>((S205-I205/2)*L205-K205)/(S205+I205/2)</f>
        <v>0</v>
      </c>
      <c r="N205">
        <f>M205*(DK205+DL205)/1000.0</f>
        <v>0</v>
      </c>
      <c r="O205">
        <f>(DD205 - IF(AH205&gt;1, K205*CY205*100.0/(AJ205), 0))*(DK205+DL205)/1000.0</f>
        <v>0</v>
      </c>
      <c r="P205">
        <f>2.0/((1/R205-1/Q205)+SIGN(R205)*SQRT((1/R205-1/Q205)*(1/R205-1/Q205) + 4*CZ205/((CZ205+1)*(CZ205+1))*(2*1/R205*1/Q205-1/Q205*1/Q205)))</f>
        <v>0</v>
      </c>
      <c r="Q205">
        <f>IF(LEFT(DA205,1)&lt;&gt;"0",IF(LEFT(DA205,1)="1",3.0,DB205),$D$5+$E$5*(DR205*DK205/($K$5*1000))+$F$5*(DR205*DK205/($K$5*1000))*MAX(MIN(CY205,$J$5),$I$5)*MAX(MIN(CY205,$J$5),$I$5)+$G$5*MAX(MIN(CY205,$J$5),$I$5)*(DR205*DK205/($K$5*1000))+$H$5*(DR205*DK205/($K$5*1000))*(DR205*DK205/($K$5*1000)))</f>
        <v>0</v>
      </c>
      <c r="R205">
        <f>I205*(1000-(1000*0.61365*exp(17.502*V205/(240.97+V205))/(DK205+DL205)+DF205)/2)/(1000*0.61365*exp(17.502*V205/(240.97+V205))/(DK205+DL205)-DF205)</f>
        <v>0</v>
      </c>
      <c r="S205">
        <f>1/((CZ205+1)/(P205/1.6)+1/(Q205/1.37)) + CZ205/((CZ205+1)/(P205/1.6) + CZ205/(Q205/1.37))</f>
        <v>0</v>
      </c>
      <c r="T205">
        <f>(CU205*CX205)</f>
        <v>0</v>
      </c>
      <c r="U205">
        <f>(DM205+(T205+2*0.95*5.67E-8*(((DM205+$B$9)+273)^4-(DM205+273)^4)-44100*I205)/(1.84*29.3*Q205+8*0.95*5.67E-8*(DM205+273)^3))</f>
        <v>0</v>
      </c>
      <c r="V205">
        <f>($C$9*DN205+$D$9*DO205+$E$9*U205)</f>
        <v>0</v>
      </c>
      <c r="W205">
        <f>0.61365*exp(17.502*V205/(240.97+V205))</f>
        <v>0</v>
      </c>
      <c r="X205">
        <f>(Y205/Z205*100)</f>
        <v>0</v>
      </c>
      <c r="Y205">
        <f>DF205*(DK205+DL205)/1000</f>
        <v>0</v>
      </c>
      <c r="Z205">
        <f>0.61365*exp(17.502*DM205/(240.97+DM205))</f>
        <v>0</v>
      </c>
      <c r="AA205">
        <f>(W205-DF205*(DK205+DL205)/1000)</f>
        <v>0</v>
      </c>
      <c r="AB205">
        <f>(-I205*44100)</f>
        <v>0</v>
      </c>
      <c r="AC205">
        <f>2*29.3*Q205*0.92*(DM205-V205)</f>
        <v>0</v>
      </c>
      <c r="AD205">
        <f>2*0.95*5.67E-8*(((DM205+$B$9)+273)^4-(V205+273)^4)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IF(AF205*$H$15&gt;=AJ205,1.0,(AJ205/(AJ205-AF205*$H$15)))</f>
        <v>0</v>
      </c>
      <c r="AI205">
        <f>(AH205-1)*100</f>
        <v>0</v>
      </c>
      <c r="AJ205">
        <f>MAX(0,($B$15+$C$15*DR205)/(1+$D$15*DR205)*DK205/(DM205+273)*$E$15)</f>
        <v>0</v>
      </c>
      <c r="AK205" t="s">
        <v>422</v>
      </c>
      <c r="AL205" t="s">
        <v>422</v>
      </c>
      <c r="AM205">
        <v>0</v>
      </c>
      <c r="AN205">
        <v>0</v>
      </c>
      <c r="AO205">
        <f>1-AM205/AN205</f>
        <v>0</v>
      </c>
      <c r="AP205">
        <v>0</v>
      </c>
      <c r="AQ205" t="s">
        <v>422</v>
      </c>
      <c r="AR205" t="s">
        <v>422</v>
      </c>
      <c r="AS205">
        <v>0</v>
      </c>
      <c r="AT205">
        <v>0</v>
      </c>
      <c r="AU205">
        <f>1-AS205/AT205</f>
        <v>0</v>
      </c>
      <c r="AV205">
        <v>0.5</v>
      </c>
      <c r="AW205">
        <f>CV205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422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CU205">
        <f>$B$13*DS205+$C$13*DT205+$F$13*EE205*(1-EH205)</f>
        <v>0</v>
      </c>
      <c r="CV205">
        <f>CU205*CW205</f>
        <v>0</v>
      </c>
      <c r="CW205">
        <f>($B$13*$D$11+$C$13*$D$11+$F$13*((ER205+EJ205)/MAX(ER205+EJ205+ES205, 0.1)*$I$11+ES205/MAX(ER205+EJ205+ES205, 0.1)*$J$11))/($B$13+$C$13+$F$13)</f>
        <v>0</v>
      </c>
      <c r="CX205">
        <f>($B$13*$K$11+$C$13*$K$11+$F$13*((ER205+EJ205)/MAX(ER205+EJ205+ES205, 0.1)*$P$11+ES205/MAX(ER205+EJ205+ES205, 0.1)*$Q$11))/($B$13+$C$13+$F$13)</f>
        <v>0</v>
      </c>
      <c r="CY205">
        <v>5.18</v>
      </c>
      <c r="CZ205">
        <v>0.5</v>
      </c>
      <c r="DA205" t="s">
        <v>423</v>
      </c>
      <c r="DB205">
        <v>2</v>
      </c>
      <c r="DC205">
        <v>1758839152</v>
      </c>
      <c r="DD205">
        <v>422.4825555555556</v>
      </c>
      <c r="DE205">
        <v>419.9425555555555</v>
      </c>
      <c r="DF205">
        <v>24.23865555555555</v>
      </c>
      <c r="DG205">
        <v>23.81813333333334</v>
      </c>
      <c r="DH205">
        <v>423.8017777777778</v>
      </c>
      <c r="DI205">
        <v>23.90816666666667</v>
      </c>
      <c r="DJ205">
        <v>499.9575555555555</v>
      </c>
      <c r="DK205">
        <v>90.57503333333334</v>
      </c>
      <c r="DL205">
        <v>0.06721005555555556</v>
      </c>
      <c r="DM205">
        <v>30.5306</v>
      </c>
      <c r="DN205">
        <v>29.99696666666667</v>
      </c>
      <c r="DO205">
        <v>999.9000000000001</v>
      </c>
      <c r="DP205">
        <v>0</v>
      </c>
      <c r="DQ205">
        <v>0</v>
      </c>
      <c r="DR205">
        <v>9989.23111111111</v>
      </c>
      <c r="DS205">
        <v>0</v>
      </c>
      <c r="DT205">
        <v>3.15713</v>
      </c>
      <c r="DU205">
        <v>2.539978888888889</v>
      </c>
      <c r="DV205">
        <v>432.9773333333333</v>
      </c>
      <c r="DW205">
        <v>430.1887777777778</v>
      </c>
      <c r="DX205">
        <v>0.4205304444444444</v>
      </c>
      <c r="DY205">
        <v>419.9425555555555</v>
      </c>
      <c r="DZ205">
        <v>23.81813333333334</v>
      </c>
      <c r="EA205">
        <v>2.195417777777778</v>
      </c>
      <c r="EB205">
        <v>2.157328888888889</v>
      </c>
      <c r="EC205">
        <v>18.9289</v>
      </c>
      <c r="ED205">
        <v>18.6489</v>
      </c>
      <c r="EE205">
        <v>0.00500078</v>
      </c>
      <c r="EF205">
        <v>0</v>
      </c>
      <c r="EG205">
        <v>0</v>
      </c>
      <c r="EH205">
        <v>0</v>
      </c>
      <c r="EI205">
        <v>833.9222222222222</v>
      </c>
      <c r="EJ205">
        <v>0.00500078</v>
      </c>
      <c r="EK205">
        <v>-12.24444444444444</v>
      </c>
      <c r="EL205">
        <v>-0.8555555555555555</v>
      </c>
      <c r="EM205">
        <v>35.91633333333333</v>
      </c>
      <c r="EN205">
        <v>40.95811111111112</v>
      </c>
      <c r="EO205">
        <v>38.06222222222222</v>
      </c>
      <c r="EP205">
        <v>41.54822222222222</v>
      </c>
      <c r="EQ205">
        <v>38.73566666666667</v>
      </c>
      <c r="ER205">
        <v>0</v>
      </c>
      <c r="ES205">
        <v>0</v>
      </c>
      <c r="ET205">
        <v>0</v>
      </c>
      <c r="EU205">
        <v>1758839150.7</v>
      </c>
      <c r="EV205">
        <v>0</v>
      </c>
      <c r="EW205">
        <v>833.5346153846153</v>
      </c>
      <c r="EX205">
        <v>-9.275214012959525</v>
      </c>
      <c r="EY205">
        <v>-6.776068023450147</v>
      </c>
      <c r="EZ205">
        <v>-11.58461538461539</v>
      </c>
      <c r="FA205">
        <v>15</v>
      </c>
      <c r="FB205">
        <v>0</v>
      </c>
      <c r="FC205" t="s">
        <v>424</v>
      </c>
      <c r="FD205">
        <v>1746989605.5</v>
      </c>
      <c r="FE205">
        <v>1746989593.5</v>
      </c>
      <c r="FF205">
        <v>0</v>
      </c>
      <c r="FG205">
        <v>-0.274</v>
      </c>
      <c r="FH205">
        <v>-0.002</v>
      </c>
      <c r="FI205">
        <v>2.549</v>
      </c>
      <c r="FJ205">
        <v>0.129</v>
      </c>
      <c r="FK205">
        <v>420</v>
      </c>
      <c r="FL205">
        <v>17</v>
      </c>
      <c r="FM205">
        <v>0.02</v>
      </c>
      <c r="FN205">
        <v>0.04</v>
      </c>
      <c r="FO205">
        <v>2.4871435</v>
      </c>
      <c r="FP205">
        <v>0.1471073921200744</v>
      </c>
      <c r="FQ205">
        <v>0.05960116809048293</v>
      </c>
      <c r="FR205">
        <v>1</v>
      </c>
      <c r="FS205">
        <v>833.4323529411765</v>
      </c>
      <c r="FT205">
        <v>0.02902978483828796</v>
      </c>
      <c r="FU205">
        <v>5.550872776538377</v>
      </c>
      <c r="FV205">
        <v>1</v>
      </c>
      <c r="FW205">
        <v>0.422352325</v>
      </c>
      <c r="FX205">
        <v>-0.01962235272045129</v>
      </c>
      <c r="FY205">
        <v>0.002063934705695655</v>
      </c>
      <c r="FZ205">
        <v>1</v>
      </c>
      <c r="GA205">
        <v>3</v>
      </c>
      <c r="GB205">
        <v>3</v>
      </c>
      <c r="GC205" t="s">
        <v>444</v>
      </c>
      <c r="GD205">
        <v>3.10322</v>
      </c>
      <c r="GE205">
        <v>2.72539</v>
      </c>
      <c r="GF205">
        <v>0.08862730000000001</v>
      </c>
      <c r="GG205">
        <v>0.0880707</v>
      </c>
      <c r="GH205">
        <v>0.108563</v>
      </c>
      <c r="GI205">
        <v>0.108708</v>
      </c>
      <c r="GJ205">
        <v>23794.8</v>
      </c>
      <c r="GK205">
        <v>21603.5</v>
      </c>
      <c r="GL205">
        <v>26673.1</v>
      </c>
      <c r="GM205">
        <v>23912.3</v>
      </c>
      <c r="GN205">
        <v>38044.9</v>
      </c>
      <c r="GO205">
        <v>31488.1</v>
      </c>
      <c r="GP205">
        <v>46578.1</v>
      </c>
      <c r="GQ205">
        <v>37811.5</v>
      </c>
      <c r="GR205">
        <v>1.86635</v>
      </c>
      <c r="GS205">
        <v>1.8698</v>
      </c>
      <c r="GT205">
        <v>0.0605844</v>
      </c>
      <c r="GU205">
        <v>0</v>
      </c>
      <c r="GV205">
        <v>29.009</v>
      </c>
      <c r="GW205">
        <v>999.9</v>
      </c>
      <c r="GX205">
        <v>51</v>
      </c>
      <c r="GY205">
        <v>31.2</v>
      </c>
      <c r="GZ205">
        <v>25.693</v>
      </c>
      <c r="HA205">
        <v>61.1638</v>
      </c>
      <c r="HB205">
        <v>19.2188</v>
      </c>
      <c r="HC205">
        <v>1</v>
      </c>
      <c r="HD205">
        <v>0.14669</v>
      </c>
      <c r="HE205">
        <v>-1.69758</v>
      </c>
      <c r="HF205">
        <v>20.288</v>
      </c>
      <c r="HG205">
        <v>5.22088</v>
      </c>
      <c r="HH205">
        <v>11.98</v>
      </c>
      <c r="HI205">
        <v>4.965</v>
      </c>
      <c r="HJ205">
        <v>3.2759</v>
      </c>
      <c r="HK205">
        <v>9999</v>
      </c>
      <c r="HL205">
        <v>9999</v>
      </c>
      <c r="HM205">
        <v>9999</v>
      </c>
      <c r="HN205">
        <v>8.800000000000001</v>
      </c>
      <c r="HO205">
        <v>1.86393</v>
      </c>
      <c r="HP205">
        <v>1.86006</v>
      </c>
      <c r="HQ205">
        <v>1.85837</v>
      </c>
      <c r="HR205">
        <v>1.85974</v>
      </c>
      <c r="HS205">
        <v>1.85988</v>
      </c>
      <c r="HT205">
        <v>1.85837</v>
      </c>
      <c r="HU205">
        <v>1.85745</v>
      </c>
      <c r="HV205">
        <v>1.85241</v>
      </c>
      <c r="HW205">
        <v>0</v>
      </c>
      <c r="HX205">
        <v>0</v>
      </c>
      <c r="HY205">
        <v>0</v>
      </c>
      <c r="HZ205">
        <v>0</v>
      </c>
      <c r="IA205" t="s">
        <v>426</v>
      </c>
      <c r="IB205" t="s">
        <v>427</v>
      </c>
      <c r="IC205" t="s">
        <v>428</v>
      </c>
      <c r="ID205" t="s">
        <v>428</v>
      </c>
      <c r="IE205" t="s">
        <v>428</v>
      </c>
      <c r="IF205" t="s">
        <v>428</v>
      </c>
      <c r="IG205">
        <v>0</v>
      </c>
      <c r="IH205">
        <v>100</v>
      </c>
      <c r="II205">
        <v>100</v>
      </c>
      <c r="IJ205">
        <v>-1.319</v>
      </c>
      <c r="IK205">
        <v>0.3304</v>
      </c>
      <c r="IL205">
        <v>-1.085747647868322</v>
      </c>
      <c r="IM205">
        <v>-0.001141660950335919</v>
      </c>
      <c r="IN205">
        <v>1.556549255047457E-06</v>
      </c>
      <c r="IO205">
        <v>-3.845636065895205E-10</v>
      </c>
      <c r="IP205">
        <v>0.01562767363184709</v>
      </c>
      <c r="IQ205">
        <v>0.001629169780553792</v>
      </c>
      <c r="IR205">
        <v>0.0005448488767950686</v>
      </c>
      <c r="IS205">
        <v>-2.599574200195059E-06</v>
      </c>
      <c r="IT205">
        <v>2</v>
      </c>
      <c r="IU205">
        <v>2011</v>
      </c>
      <c r="IV205">
        <v>1</v>
      </c>
      <c r="IW205">
        <v>26</v>
      </c>
      <c r="IX205">
        <v>197492.5</v>
      </c>
      <c r="IY205">
        <v>197492.7</v>
      </c>
      <c r="IZ205">
        <v>1.14746</v>
      </c>
      <c r="JA205">
        <v>2.64771</v>
      </c>
      <c r="JB205">
        <v>1.49658</v>
      </c>
      <c r="JC205">
        <v>2.35107</v>
      </c>
      <c r="JD205">
        <v>1.54907</v>
      </c>
      <c r="JE205">
        <v>2.38281</v>
      </c>
      <c r="JF205">
        <v>36.4343</v>
      </c>
      <c r="JG205">
        <v>24.1838</v>
      </c>
      <c r="JH205">
        <v>18</v>
      </c>
      <c r="JI205">
        <v>482.154</v>
      </c>
      <c r="JJ205">
        <v>499.046</v>
      </c>
      <c r="JK205">
        <v>30.7166</v>
      </c>
      <c r="JL205">
        <v>29.1861</v>
      </c>
      <c r="JM205">
        <v>30.0007</v>
      </c>
      <c r="JN205">
        <v>29.3091</v>
      </c>
      <c r="JO205">
        <v>29.282</v>
      </c>
      <c r="JP205">
        <v>23.076</v>
      </c>
      <c r="JQ205">
        <v>9.663970000000001</v>
      </c>
      <c r="JR205">
        <v>100</v>
      </c>
      <c r="JS205">
        <v>30.8916</v>
      </c>
      <c r="JT205">
        <v>420</v>
      </c>
      <c r="JU205">
        <v>23.7962</v>
      </c>
      <c r="JV205">
        <v>101.838</v>
      </c>
      <c r="JW205">
        <v>91.2062</v>
      </c>
    </row>
    <row r="206" spans="1:283">
      <c r="A206">
        <v>188</v>
      </c>
      <c r="B206">
        <v>1758839157</v>
      </c>
      <c r="C206">
        <v>2323.400000095367</v>
      </c>
      <c r="D206" t="s">
        <v>809</v>
      </c>
      <c r="E206" t="s">
        <v>810</v>
      </c>
      <c r="F206">
        <v>5</v>
      </c>
      <c r="G206" t="s">
        <v>796</v>
      </c>
      <c r="H206">
        <v>1758839154</v>
      </c>
      <c r="I206">
        <f>(J206)/1000</f>
        <v>0</v>
      </c>
      <c r="J206">
        <f>1000*DJ206*AH206*(DF206-DG206)/(100*CY206*(1000-AH206*DF206))</f>
        <v>0</v>
      </c>
      <c r="K206">
        <f>DJ206*AH206*(DE206-DD206*(1000-AH206*DG206)/(1000-AH206*DF206))/(100*CY206)</f>
        <v>0</v>
      </c>
      <c r="L206">
        <f>DD206 - IF(AH206&gt;1, K206*CY206*100.0/(AJ206), 0)</f>
        <v>0</v>
      </c>
      <c r="M206">
        <f>((S206-I206/2)*L206-K206)/(S206+I206/2)</f>
        <v>0</v>
      </c>
      <c r="N206">
        <f>M206*(DK206+DL206)/1000.0</f>
        <v>0</v>
      </c>
      <c r="O206">
        <f>(DD206 - IF(AH206&gt;1, K206*CY206*100.0/(AJ206), 0))*(DK206+DL206)/1000.0</f>
        <v>0</v>
      </c>
      <c r="P206">
        <f>2.0/((1/R206-1/Q206)+SIGN(R206)*SQRT((1/R206-1/Q206)*(1/R206-1/Q206) + 4*CZ206/((CZ206+1)*(CZ206+1))*(2*1/R206*1/Q206-1/Q206*1/Q206)))</f>
        <v>0</v>
      </c>
      <c r="Q206">
        <f>IF(LEFT(DA206,1)&lt;&gt;"0",IF(LEFT(DA206,1)="1",3.0,DB206),$D$5+$E$5*(DR206*DK206/($K$5*1000))+$F$5*(DR206*DK206/($K$5*1000))*MAX(MIN(CY206,$J$5),$I$5)*MAX(MIN(CY206,$J$5),$I$5)+$G$5*MAX(MIN(CY206,$J$5),$I$5)*(DR206*DK206/($K$5*1000))+$H$5*(DR206*DK206/($K$5*1000))*(DR206*DK206/($K$5*1000)))</f>
        <v>0</v>
      </c>
      <c r="R206">
        <f>I206*(1000-(1000*0.61365*exp(17.502*V206/(240.97+V206))/(DK206+DL206)+DF206)/2)/(1000*0.61365*exp(17.502*V206/(240.97+V206))/(DK206+DL206)-DF206)</f>
        <v>0</v>
      </c>
      <c r="S206">
        <f>1/((CZ206+1)/(P206/1.6)+1/(Q206/1.37)) + CZ206/((CZ206+1)/(P206/1.6) + CZ206/(Q206/1.37))</f>
        <v>0</v>
      </c>
      <c r="T206">
        <f>(CU206*CX206)</f>
        <v>0</v>
      </c>
      <c r="U206">
        <f>(DM206+(T206+2*0.95*5.67E-8*(((DM206+$B$9)+273)^4-(DM206+273)^4)-44100*I206)/(1.84*29.3*Q206+8*0.95*5.67E-8*(DM206+273)^3))</f>
        <v>0</v>
      </c>
      <c r="V206">
        <f>($C$9*DN206+$D$9*DO206+$E$9*U206)</f>
        <v>0</v>
      </c>
      <c r="W206">
        <f>0.61365*exp(17.502*V206/(240.97+V206))</f>
        <v>0</v>
      </c>
      <c r="X206">
        <f>(Y206/Z206*100)</f>
        <v>0</v>
      </c>
      <c r="Y206">
        <f>DF206*(DK206+DL206)/1000</f>
        <v>0</v>
      </c>
      <c r="Z206">
        <f>0.61365*exp(17.502*DM206/(240.97+DM206))</f>
        <v>0</v>
      </c>
      <c r="AA206">
        <f>(W206-DF206*(DK206+DL206)/1000)</f>
        <v>0</v>
      </c>
      <c r="AB206">
        <f>(-I206*44100)</f>
        <v>0</v>
      </c>
      <c r="AC206">
        <f>2*29.3*Q206*0.92*(DM206-V206)</f>
        <v>0</v>
      </c>
      <c r="AD206">
        <f>2*0.95*5.67E-8*(((DM206+$B$9)+273)^4-(V206+273)^4)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IF(AF206*$H$15&gt;=AJ206,1.0,(AJ206/(AJ206-AF206*$H$15)))</f>
        <v>0</v>
      </c>
      <c r="AI206">
        <f>(AH206-1)*100</f>
        <v>0</v>
      </c>
      <c r="AJ206">
        <f>MAX(0,($B$15+$C$15*DR206)/(1+$D$15*DR206)*DK206/(DM206+273)*$E$15)</f>
        <v>0</v>
      </c>
      <c r="AK206" t="s">
        <v>422</v>
      </c>
      <c r="AL206" t="s">
        <v>422</v>
      </c>
      <c r="AM206">
        <v>0</v>
      </c>
      <c r="AN206">
        <v>0</v>
      </c>
      <c r="AO206">
        <f>1-AM206/AN206</f>
        <v>0</v>
      </c>
      <c r="AP206">
        <v>0</v>
      </c>
      <c r="AQ206" t="s">
        <v>422</v>
      </c>
      <c r="AR206" t="s">
        <v>422</v>
      </c>
      <c r="AS206">
        <v>0</v>
      </c>
      <c r="AT206">
        <v>0</v>
      </c>
      <c r="AU206">
        <f>1-AS206/AT206</f>
        <v>0</v>
      </c>
      <c r="AV206">
        <v>0.5</v>
      </c>
      <c r="AW206">
        <f>CV206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422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CU206">
        <f>$B$13*DS206+$C$13*DT206+$F$13*EE206*(1-EH206)</f>
        <v>0</v>
      </c>
      <c r="CV206">
        <f>CU206*CW206</f>
        <v>0</v>
      </c>
      <c r="CW206">
        <f>($B$13*$D$11+$C$13*$D$11+$F$13*((ER206+EJ206)/MAX(ER206+EJ206+ES206, 0.1)*$I$11+ES206/MAX(ER206+EJ206+ES206, 0.1)*$J$11))/($B$13+$C$13+$F$13)</f>
        <v>0</v>
      </c>
      <c r="CX206">
        <f>($B$13*$K$11+$C$13*$K$11+$F$13*((ER206+EJ206)/MAX(ER206+EJ206+ES206, 0.1)*$P$11+ES206/MAX(ER206+EJ206+ES206, 0.1)*$Q$11))/($B$13+$C$13+$F$13)</f>
        <v>0</v>
      </c>
      <c r="CY206">
        <v>5.18</v>
      </c>
      <c r="CZ206">
        <v>0.5</v>
      </c>
      <c r="DA206" t="s">
        <v>423</v>
      </c>
      <c r="DB206">
        <v>2</v>
      </c>
      <c r="DC206">
        <v>1758839154</v>
      </c>
      <c r="DD206">
        <v>422.4677777777778</v>
      </c>
      <c r="DE206">
        <v>419.933</v>
      </c>
      <c r="DF206">
        <v>24.23847777777778</v>
      </c>
      <c r="DG206">
        <v>23.81792222222222</v>
      </c>
      <c r="DH206">
        <v>423.7871111111111</v>
      </c>
      <c r="DI206">
        <v>23.908</v>
      </c>
      <c r="DJ206">
        <v>499.9136666666666</v>
      </c>
      <c r="DK206">
        <v>90.57496666666667</v>
      </c>
      <c r="DL206">
        <v>0.06733745555555555</v>
      </c>
      <c r="DM206">
        <v>30.52822222222223</v>
      </c>
      <c r="DN206">
        <v>29.9955</v>
      </c>
      <c r="DO206">
        <v>999.9000000000001</v>
      </c>
      <c r="DP206">
        <v>0</v>
      </c>
      <c r="DQ206">
        <v>0</v>
      </c>
      <c r="DR206">
        <v>9987.355555555558</v>
      </c>
      <c r="DS206">
        <v>0</v>
      </c>
      <c r="DT206">
        <v>3.15713</v>
      </c>
      <c r="DU206">
        <v>2.534763333333333</v>
      </c>
      <c r="DV206">
        <v>432.9621111111111</v>
      </c>
      <c r="DW206">
        <v>430.1788888888889</v>
      </c>
      <c r="DX206">
        <v>0.4205695555555555</v>
      </c>
      <c r="DY206">
        <v>419.933</v>
      </c>
      <c r="DZ206">
        <v>23.81792222222222</v>
      </c>
      <c r="EA206">
        <v>2.1954</v>
      </c>
      <c r="EB206">
        <v>2.157308888888889</v>
      </c>
      <c r="EC206">
        <v>18.92878888888889</v>
      </c>
      <c r="ED206">
        <v>18.64875555555555</v>
      </c>
      <c r="EE206">
        <v>0.00500078</v>
      </c>
      <c r="EF206">
        <v>0</v>
      </c>
      <c r="EG206">
        <v>0</v>
      </c>
      <c r="EH206">
        <v>0</v>
      </c>
      <c r="EI206">
        <v>835.0222222222224</v>
      </c>
      <c r="EJ206">
        <v>0.00500078</v>
      </c>
      <c r="EK206">
        <v>-12.4</v>
      </c>
      <c r="EL206">
        <v>-1.044444444444445</v>
      </c>
      <c r="EM206">
        <v>35.91633333333333</v>
      </c>
      <c r="EN206">
        <v>40.88855555555556</v>
      </c>
      <c r="EO206">
        <v>38.07611111111111</v>
      </c>
      <c r="EP206">
        <v>41.47188888888888</v>
      </c>
      <c r="EQ206">
        <v>38.62455555555555</v>
      </c>
      <c r="ER206">
        <v>0</v>
      </c>
      <c r="ES206">
        <v>0</v>
      </c>
      <c r="ET206">
        <v>0</v>
      </c>
      <c r="EU206">
        <v>1758839152.5</v>
      </c>
      <c r="EV206">
        <v>0</v>
      </c>
      <c r="EW206">
        <v>834.28</v>
      </c>
      <c r="EX206">
        <v>5.015384447828376</v>
      </c>
      <c r="EY206">
        <v>-9.538461176131053</v>
      </c>
      <c r="EZ206">
        <v>-11.6</v>
      </c>
      <c r="FA206">
        <v>15</v>
      </c>
      <c r="FB206">
        <v>0</v>
      </c>
      <c r="FC206" t="s">
        <v>424</v>
      </c>
      <c r="FD206">
        <v>1746989605.5</v>
      </c>
      <c r="FE206">
        <v>1746989593.5</v>
      </c>
      <c r="FF206">
        <v>0</v>
      </c>
      <c r="FG206">
        <v>-0.274</v>
      </c>
      <c r="FH206">
        <v>-0.002</v>
      </c>
      <c r="FI206">
        <v>2.549</v>
      </c>
      <c r="FJ206">
        <v>0.129</v>
      </c>
      <c r="FK206">
        <v>420</v>
      </c>
      <c r="FL206">
        <v>17</v>
      </c>
      <c r="FM206">
        <v>0.02</v>
      </c>
      <c r="FN206">
        <v>0.04</v>
      </c>
      <c r="FO206">
        <v>2.495909512195122</v>
      </c>
      <c r="FP206">
        <v>0.219237073170733</v>
      </c>
      <c r="FQ206">
        <v>0.06235032301640346</v>
      </c>
      <c r="FR206">
        <v>1</v>
      </c>
      <c r="FS206">
        <v>833.4676470588234</v>
      </c>
      <c r="FT206">
        <v>11.13674554736011</v>
      </c>
      <c r="FU206">
        <v>5.660945700885468</v>
      </c>
      <c r="FV206">
        <v>0</v>
      </c>
      <c r="FW206">
        <v>0.4218137560975609</v>
      </c>
      <c r="FX206">
        <v>-0.01442920557491355</v>
      </c>
      <c r="FY206">
        <v>0.001719687745060599</v>
      </c>
      <c r="FZ206">
        <v>1</v>
      </c>
      <c r="GA206">
        <v>2</v>
      </c>
      <c r="GB206">
        <v>3</v>
      </c>
      <c r="GC206" t="s">
        <v>435</v>
      </c>
      <c r="GD206">
        <v>3.10316</v>
      </c>
      <c r="GE206">
        <v>2.72527</v>
      </c>
      <c r="GF206">
        <v>0.0886296</v>
      </c>
      <c r="GG206">
        <v>0.088065</v>
      </c>
      <c r="GH206">
        <v>0.108564</v>
      </c>
      <c r="GI206">
        <v>0.108713</v>
      </c>
      <c r="GJ206">
        <v>23794.6</v>
      </c>
      <c r="GK206">
        <v>21603.6</v>
      </c>
      <c r="GL206">
        <v>26673</v>
      </c>
      <c r="GM206">
        <v>23912.2</v>
      </c>
      <c r="GN206">
        <v>38044.7</v>
      </c>
      <c r="GO206">
        <v>31488</v>
      </c>
      <c r="GP206">
        <v>46577.9</v>
      </c>
      <c r="GQ206">
        <v>37811.6</v>
      </c>
      <c r="GR206">
        <v>1.86633</v>
      </c>
      <c r="GS206">
        <v>1.86987</v>
      </c>
      <c r="GT206">
        <v>0.0600591</v>
      </c>
      <c r="GU206">
        <v>0</v>
      </c>
      <c r="GV206">
        <v>29.0078</v>
      </c>
      <c r="GW206">
        <v>999.9</v>
      </c>
      <c r="GX206">
        <v>51</v>
      </c>
      <c r="GY206">
        <v>31.2</v>
      </c>
      <c r="GZ206">
        <v>25.6935</v>
      </c>
      <c r="HA206">
        <v>60.6638</v>
      </c>
      <c r="HB206">
        <v>19.1827</v>
      </c>
      <c r="HC206">
        <v>1</v>
      </c>
      <c r="HD206">
        <v>0.14737</v>
      </c>
      <c r="HE206">
        <v>-1.71721</v>
      </c>
      <c r="HF206">
        <v>20.2881</v>
      </c>
      <c r="HG206">
        <v>5.22073</v>
      </c>
      <c r="HH206">
        <v>11.98</v>
      </c>
      <c r="HI206">
        <v>4.96505</v>
      </c>
      <c r="HJ206">
        <v>3.27598</v>
      </c>
      <c r="HK206">
        <v>9999</v>
      </c>
      <c r="HL206">
        <v>9999</v>
      </c>
      <c r="HM206">
        <v>9999</v>
      </c>
      <c r="HN206">
        <v>8.800000000000001</v>
      </c>
      <c r="HO206">
        <v>1.86395</v>
      </c>
      <c r="HP206">
        <v>1.86005</v>
      </c>
      <c r="HQ206">
        <v>1.85837</v>
      </c>
      <c r="HR206">
        <v>1.85974</v>
      </c>
      <c r="HS206">
        <v>1.85988</v>
      </c>
      <c r="HT206">
        <v>1.85837</v>
      </c>
      <c r="HU206">
        <v>1.85744</v>
      </c>
      <c r="HV206">
        <v>1.85241</v>
      </c>
      <c r="HW206">
        <v>0</v>
      </c>
      <c r="HX206">
        <v>0</v>
      </c>
      <c r="HY206">
        <v>0</v>
      </c>
      <c r="HZ206">
        <v>0</v>
      </c>
      <c r="IA206" t="s">
        <v>426</v>
      </c>
      <c r="IB206" t="s">
        <v>427</v>
      </c>
      <c r="IC206" t="s">
        <v>428</v>
      </c>
      <c r="ID206" t="s">
        <v>428</v>
      </c>
      <c r="IE206" t="s">
        <v>428</v>
      </c>
      <c r="IF206" t="s">
        <v>428</v>
      </c>
      <c r="IG206">
        <v>0</v>
      </c>
      <c r="IH206">
        <v>100</v>
      </c>
      <c r="II206">
        <v>100</v>
      </c>
      <c r="IJ206">
        <v>-1.32</v>
      </c>
      <c r="IK206">
        <v>0.3305</v>
      </c>
      <c r="IL206">
        <v>-1.085747647868322</v>
      </c>
      <c r="IM206">
        <v>-0.001141660950335919</v>
      </c>
      <c r="IN206">
        <v>1.556549255047457E-06</v>
      </c>
      <c r="IO206">
        <v>-3.845636065895205E-10</v>
      </c>
      <c r="IP206">
        <v>0.01562767363184709</v>
      </c>
      <c r="IQ206">
        <v>0.001629169780553792</v>
      </c>
      <c r="IR206">
        <v>0.0005448488767950686</v>
      </c>
      <c r="IS206">
        <v>-2.599574200195059E-06</v>
      </c>
      <c r="IT206">
        <v>2</v>
      </c>
      <c r="IU206">
        <v>2011</v>
      </c>
      <c r="IV206">
        <v>1</v>
      </c>
      <c r="IW206">
        <v>26</v>
      </c>
      <c r="IX206">
        <v>197492.5</v>
      </c>
      <c r="IY206">
        <v>197492.7</v>
      </c>
      <c r="IZ206">
        <v>1.14746</v>
      </c>
      <c r="JA206">
        <v>2.6416</v>
      </c>
      <c r="JB206">
        <v>1.49658</v>
      </c>
      <c r="JC206">
        <v>2.35107</v>
      </c>
      <c r="JD206">
        <v>1.54907</v>
      </c>
      <c r="JE206">
        <v>2.36328</v>
      </c>
      <c r="JF206">
        <v>36.4343</v>
      </c>
      <c r="JG206">
        <v>24.1926</v>
      </c>
      <c r="JH206">
        <v>18</v>
      </c>
      <c r="JI206">
        <v>482.148</v>
      </c>
      <c r="JJ206">
        <v>499.107</v>
      </c>
      <c r="JK206">
        <v>30.8133</v>
      </c>
      <c r="JL206">
        <v>29.1873</v>
      </c>
      <c r="JM206">
        <v>30.001</v>
      </c>
      <c r="JN206">
        <v>29.3103</v>
      </c>
      <c r="JO206">
        <v>29.2832</v>
      </c>
      <c r="JP206">
        <v>23.0755</v>
      </c>
      <c r="JQ206">
        <v>9.663970000000001</v>
      </c>
      <c r="JR206">
        <v>100</v>
      </c>
      <c r="JS206">
        <v>30.8955</v>
      </c>
      <c r="JT206">
        <v>420</v>
      </c>
      <c r="JU206">
        <v>23.7962</v>
      </c>
      <c r="JV206">
        <v>101.838</v>
      </c>
      <c r="JW206">
        <v>91.2062</v>
      </c>
    </row>
    <row r="207" spans="1:283">
      <c r="A207">
        <v>189</v>
      </c>
      <c r="B207">
        <v>1758839159</v>
      </c>
      <c r="C207">
        <v>2325.400000095367</v>
      </c>
      <c r="D207" t="s">
        <v>811</v>
      </c>
      <c r="E207" t="s">
        <v>812</v>
      </c>
      <c r="F207">
        <v>5</v>
      </c>
      <c r="G207" t="s">
        <v>796</v>
      </c>
      <c r="H207">
        <v>1758839156</v>
      </c>
      <c r="I207">
        <f>(J207)/1000</f>
        <v>0</v>
      </c>
      <c r="J207">
        <f>1000*DJ207*AH207*(DF207-DG207)/(100*CY207*(1000-AH207*DF207))</f>
        <v>0</v>
      </c>
      <c r="K207">
        <f>DJ207*AH207*(DE207-DD207*(1000-AH207*DG207)/(1000-AH207*DF207))/(100*CY207)</f>
        <v>0</v>
      </c>
      <c r="L207">
        <f>DD207 - IF(AH207&gt;1, K207*CY207*100.0/(AJ207), 0)</f>
        <v>0</v>
      </c>
      <c r="M207">
        <f>((S207-I207/2)*L207-K207)/(S207+I207/2)</f>
        <v>0</v>
      </c>
      <c r="N207">
        <f>M207*(DK207+DL207)/1000.0</f>
        <v>0</v>
      </c>
      <c r="O207">
        <f>(DD207 - IF(AH207&gt;1, K207*CY207*100.0/(AJ207), 0))*(DK207+DL207)/1000.0</f>
        <v>0</v>
      </c>
      <c r="P207">
        <f>2.0/((1/R207-1/Q207)+SIGN(R207)*SQRT((1/R207-1/Q207)*(1/R207-1/Q207) + 4*CZ207/((CZ207+1)*(CZ207+1))*(2*1/R207*1/Q207-1/Q207*1/Q207)))</f>
        <v>0</v>
      </c>
      <c r="Q207">
        <f>IF(LEFT(DA207,1)&lt;&gt;"0",IF(LEFT(DA207,1)="1",3.0,DB207),$D$5+$E$5*(DR207*DK207/($K$5*1000))+$F$5*(DR207*DK207/($K$5*1000))*MAX(MIN(CY207,$J$5),$I$5)*MAX(MIN(CY207,$J$5),$I$5)+$G$5*MAX(MIN(CY207,$J$5),$I$5)*(DR207*DK207/($K$5*1000))+$H$5*(DR207*DK207/($K$5*1000))*(DR207*DK207/($K$5*1000)))</f>
        <v>0</v>
      </c>
      <c r="R207">
        <f>I207*(1000-(1000*0.61365*exp(17.502*V207/(240.97+V207))/(DK207+DL207)+DF207)/2)/(1000*0.61365*exp(17.502*V207/(240.97+V207))/(DK207+DL207)-DF207)</f>
        <v>0</v>
      </c>
      <c r="S207">
        <f>1/((CZ207+1)/(P207/1.6)+1/(Q207/1.37)) + CZ207/((CZ207+1)/(P207/1.6) + CZ207/(Q207/1.37))</f>
        <v>0</v>
      </c>
      <c r="T207">
        <f>(CU207*CX207)</f>
        <v>0</v>
      </c>
      <c r="U207">
        <f>(DM207+(T207+2*0.95*5.67E-8*(((DM207+$B$9)+273)^4-(DM207+273)^4)-44100*I207)/(1.84*29.3*Q207+8*0.95*5.67E-8*(DM207+273)^3))</f>
        <v>0</v>
      </c>
      <c r="V207">
        <f>($C$9*DN207+$D$9*DO207+$E$9*U207)</f>
        <v>0</v>
      </c>
      <c r="W207">
        <f>0.61365*exp(17.502*V207/(240.97+V207))</f>
        <v>0</v>
      </c>
      <c r="X207">
        <f>(Y207/Z207*100)</f>
        <v>0</v>
      </c>
      <c r="Y207">
        <f>DF207*(DK207+DL207)/1000</f>
        <v>0</v>
      </c>
      <c r="Z207">
        <f>0.61365*exp(17.502*DM207/(240.97+DM207))</f>
        <v>0</v>
      </c>
      <c r="AA207">
        <f>(W207-DF207*(DK207+DL207)/1000)</f>
        <v>0</v>
      </c>
      <c r="AB207">
        <f>(-I207*44100)</f>
        <v>0</v>
      </c>
      <c r="AC207">
        <f>2*29.3*Q207*0.92*(DM207-V207)</f>
        <v>0</v>
      </c>
      <c r="AD207">
        <f>2*0.95*5.67E-8*(((DM207+$B$9)+273)^4-(V207+273)^4)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IF(AF207*$H$15&gt;=AJ207,1.0,(AJ207/(AJ207-AF207*$H$15)))</f>
        <v>0</v>
      </c>
      <c r="AI207">
        <f>(AH207-1)*100</f>
        <v>0</v>
      </c>
      <c r="AJ207">
        <f>MAX(0,($B$15+$C$15*DR207)/(1+$D$15*DR207)*DK207/(DM207+273)*$E$15)</f>
        <v>0</v>
      </c>
      <c r="AK207" t="s">
        <v>422</v>
      </c>
      <c r="AL207" t="s">
        <v>422</v>
      </c>
      <c r="AM207">
        <v>0</v>
      </c>
      <c r="AN207">
        <v>0</v>
      </c>
      <c r="AO207">
        <f>1-AM207/AN207</f>
        <v>0</v>
      </c>
      <c r="AP207">
        <v>0</v>
      </c>
      <c r="AQ207" t="s">
        <v>422</v>
      </c>
      <c r="AR207" t="s">
        <v>422</v>
      </c>
      <c r="AS207">
        <v>0</v>
      </c>
      <c r="AT207">
        <v>0</v>
      </c>
      <c r="AU207">
        <f>1-AS207/AT207</f>
        <v>0</v>
      </c>
      <c r="AV207">
        <v>0.5</v>
      </c>
      <c r="AW207">
        <f>CV207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422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CU207">
        <f>$B$13*DS207+$C$13*DT207+$F$13*EE207*(1-EH207)</f>
        <v>0</v>
      </c>
      <c r="CV207">
        <f>CU207*CW207</f>
        <v>0</v>
      </c>
      <c r="CW207">
        <f>($B$13*$D$11+$C$13*$D$11+$F$13*((ER207+EJ207)/MAX(ER207+EJ207+ES207, 0.1)*$I$11+ES207/MAX(ER207+EJ207+ES207, 0.1)*$J$11))/($B$13+$C$13+$F$13)</f>
        <v>0</v>
      </c>
      <c r="CX207">
        <f>($B$13*$K$11+$C$13*$K$11+$F$13*((ER207+EJ207)/MAX(ER207+EJ207+ES207, 0.1)*$P$11+ES207/MAX(ER207+EJ207+ES207, 0.1)*$Q$11))/($B$13+$C$13+$F$13)</f>
        <v>0</v>
      </c>
      <c r="CY207">
        <v>5.18</v>
      </c>
      <c r="CZ207">
        <v>0.5</v>
      </c>
      <c r="DA207" t="s">
        <v>423</v>
      </c>
      <c r="DB207">
        <v>2</v>
      </c>
      <c r="DC207">
        <v>1758839156</v>
      </c>
      <c r="DD207">
        <v>422.4618888888889</v>
      </c>
      <c r="DE207">
        <v>419.933</v>
      </c>
      <c r="DF207">
        <v>24.23856666666667</v>
      </c>
      <c r="DG207">
        <v>23.81754444444444</v>
      </c>
      <c r="DH207">
        <v>423.7813333333333</v>
      </c>
      <c r="DI207">
        <v>23.90808888888889</v>
      </c>
      <c r="DJ207">
        <v>499.9466666666667</v>
      </c>
      <c r="DK207">
        <v>90.57560000000001</v>
      </c>
      <c r="DL207">
        <v>0.06727886666666666</v>
      </c>
      <c r="DM207">
        <v>30.52598888888889</v>
      </c>
      <c r="DN207">
        <v>29.9916</v>
      </c>
      <c r="DO207">
        <v>999.9000000000001</v>
      </c>
      <c r="DP207">
        <v>0</v>
      </c>
      <c r="DQ207">
        <v>0</v>
      </c>
      <c r="DR207">
        <v>9999.235555555557</v>
      </c>
      <c r="DS207">
        <v>0</v>
      </c>
      <c r="DT207">
        <v>3.15713</v>
      </c>
      <c r="DU207">
        <v>2.528966666666667</v>
      </c>
      <c r="DV207">
        <v>432.9562222222222</v>
      </c>
      <c r="DW207">
        <v>430.1786666666667</v>
      </c>
      <c r="DX207">
        <v>0.4210494444444445</v>
      </c>
      <c r="DY207">
        <v>419.933</v>
      </c>
      <c r="DZ207">
        <v>23.81754444444444</v>
      </c>
      <c r="EA207">
        <v>2.195423333333333</v>
      </c>
      <c r="EB207">
        <v>2.157287777777777</v>
      </c>
      <c r="EC207">
        <v>18.92896666666667</v>
      </c>
      <c r="ED207">
        <v>18.64861111111111</v>
      </c>
      <c r="EE207">
        <v>0.00500078</v>
      </c>
      <c r="EF207">
        <v>0</v>
      </c>
      <c r="EG207">
        <v>0</v>
      </c>
      <c r="EH207">
        <v>0</v>
      </c>
      <c r="EI207">
        <v>830.0999999999999</v>
      </c>
      <c r="EJ207">
        <v>0.00500078</v>
      </c>
      <c r="EK207">
        <v>-5.466666666666667</v>
      </c>
      <c r="EL207">
        <v>0.06666666666666672</v>
      </c>
      <c r="EM207">
        <v>35.90233333333333</v>
      </c>
      <c r="EN207">
        <v>40.80522222222222</v>
      </c>
      <c r="EO207">
        <v>38.10400000000001</v>
      </c>
      <c r="EP207">
        <v>41.47888888888889</v>
      </c>
      <c r="EQ207">
        <v>38.59677777777777</v>
      </c>
      <c r="ER207">
        <v>0</v>
      </c>
      <c r="ES207">
        <v>0</v>
      </c>
      <c r="ET207">
        <v>0</v>
      </c>
      <c r="EU207">
        <v>1758839154.3</v>
      </c>
      <c r="EV207">
        <v>0</v>
      </c>
      <c r="EW207">
        <v>832.6192307692309</v>
      </c>
      <c r="EX207">
        <v>-17.45299153365893</v>
      </c>
      <c r="EY207">
        <v>9.165812228626882</v>
      </c>
      <c r="EZ207">
        <v>-10.12692307692308</v>
      </c>
      <c r="FA207">
        <v>15</v>
      </c>
      <c r="FB207">
        <v>0</v>
      </c>
      <c r="FC207" t="s">
        <v>424</v>
      </c>
      <c r="FD207">
        <v>1746989605.5</v>
      </c>
      <c r="FE207">
        <v>1746989593.5</v>
      </c>
      <c r="FF207">
        <v>0</v>
      </c>
      <c r="FG207">
        <v>-0.274</v>
      </c>
      <c r="FH207">
        <v>-0.002</v>
      </c>
      <c r="FI207">
        <v>2.549</v>
      </c>
      <c r="FJ207">
        <v>0.129</v>
      </c>
      <c r="FK207">
        <v>420</v>
      </c>
      <c r="FL207">
        <v>17</v>
      </c>
      <c r="FM207">
        <v>0.02</v>
      </c>
      <c r="FN207">
        <v>0.04</v>
      </c>
      <c r="FO207">
        <v>2.502351500000001</v>
      </c>
      <c r="FP207">
        <v>0.2009759099437125</v>
      </c>
      <c r="FQ207">
        <v>0.06233533518599223</v>
      </c>
      <c r="FR207">
        <v>1</v>
      </c>
      <c r="FS207">
        <v>833.2617647058823</v>
      </c>
      <c r="FT207">
        <v>-8.108479809692536</v>
      </c>
      <c r="FU207">
        <v>6.04074472940325</v>
      </c>
      <c r="FV207">
        <v>0</v>
      </c>
      <c r="FW207">
        <v>0.4213496</v>
      </c>
      <c r="FX207">
        <v>-0.009174056285180116</v>
      </c>
      <c r="FY207">
        <v>0.001182219455092833</v>
      </c>
      <c r="FZ207">
        <v>1</v>
      </c>
      <c r="GA207">
        <v>2</v>
      </c>
      <c r="GB207">
        <v>3</v>
      </c>
      <c r="GC207" t="s">
        <v>435</v>
      </c>
      <c r="GD207">
        <v>3.10319</v>
      </c>
      <c r="GE207">
        <v>2.72535</v>
      </c>
      <c r="GF207">
        <v>0.08862920000000001</v>
      </c>
      <c r="GG207">
        <v>0.08807769999999999</v>
      </c>
      <c r="GH207">
        <v>0.108572</v>
      </c>
      <c r="GI207">
        <v>0.10871</v>
      </c>
      <c r="GJ207">
        <v>23794.7</v>
      </c>
      <c r="GK207">
        <v>21603.3</v>
      </c>
      <c r="GL207">
        <v>26673</v>
      </c>
      <c r="GM207">
        <v>23912.2</v>
      </c>
      <c r="GN207">
        <v>38044.3</v>
      </c>
      <c r="GO207">
        <v>31487.9</v>
      </c>
      <c r="GP207">
        <v>46577.9</v>
      </c>
      <c r="GQ207">
        <v>37811.5</v>
      </c>
      <c r="GR207">
        <v>1.8663</v>
      </c>
      <c r="GS207">
        <v>1.86983</v>
      </c>
      <c r="GT207">
        <v>0.0600219</v>
      </c>
      <c r="GU207">
        <v>0</v>
      </c>
      <c r="GV207">
        <v>29.0059</v>
      </c>
      <c r="GW207">
        <v>999.9</v>
      </c>
      <c r="GX207">
        <v>51</v>
      </c>
      <c r="GY207">
        <v>31.2</v>
      </c>
      <c r="GZ207">
        <v>25.6939</v>
      </c>
      <c r="HA207">
        <v>61.1538</v>
      </c>
      <c r="HB207">
        <v>19.2027</v>
      </c>
      <c r="HC207">
        <v>1</v>
      </c>
      <c r="HD207">
        <v>0.147411</v>
      </c>
      <c r="HE207">
        <v>-1.52138</v>
      </c>
      <c r="HF207">
        <v>20.2902</v>
      </c>
      <c r="HG207">
        <v>5.22088</v>
      </c>
      <c r="HH207">
        <v>11.98</v>
      </c>
      <c r="HI207">
        <v>4.9651</v>
      </c>
      <c r="HJ207">
        <v>3.276</v>
      </c>
      <c r="HK207">
        <v>9999</v>
      </c>
      <c r="HL207">
        <v>9999</v>
      </c>
      <c r="HM207">
        <v>9999</v>
      </c>
      <c r="HN207">
        <v>8.800000000000001</v>
      </c>
      <c r="HO207">
        <v>1.86395</v>
      </c>
      <c r="HP207">
        <v>1.86006</v>
      </c>
      <c r="HQ207">
        <v>1.85837</v>
      </c>
      <c r="HR207">
        <v>1.85974</v>
      </c>
      <c r="HS207">
        <v>1.85989</v>
      </c>
      <c r="HT207">
        <v>1.85837</v>
      </c>
      <c r="HU207">
        <v>1.85745</v>
      </c>
      <c r="HV207">
        <v>1.85241</v>
      </c>
      <c r="HW207">
        <v>0</v>
      </c>
      <c r="HX207">
        <v>0</v>
      </c>
      <c r="HY207">
        <v>0</v>
      </c>
      <c r="HZ207">
        <v>0</v>
      </c>
      <c r="IA207" t="s">
        <v>426</v>
      </c>
      <c r="IB207" t="s">
        <v>427</v>
      </c>
      <c r="IC207" t="s">
        <v>428</v>
      </c>
      <c r="ID207" t="s">
        <v>428</v>
      </c>
      <c r="IE207" t="s">
        <v>428</v>
      </c>
      <c r="IF207" t="s">
        <v>428</v>
      </c>
      <c r="IG207">
        <v>0</v>
      </c>
      <c r="IH207">
        <v>100</v>
      </c>
      <c r="II207">
        <v>100</v>
      </c>
      <c r="IJ207">
        <v>-1.319</v>
      </c>
      <c r="IK207">
        <v>0.3306</v>
      </c>
      <c r="IL207">
        <v>-1.085747647868322</v>
      </c>
      <c r="IM207">
        <v>-0.001141660950335919</v>
      </c>
      <c r="IN207">
        <v>1.556549255047457E-06</v>
      </c>
      <c r="IO207">
        <v>-3.845636065895205E-10</v>
      </c>
      <c r="IP207">
        <v>0.01562767363184709</v>
      </c>
      <c r="IQ207">
        <v>0.001629169780553792</v>
      </c>
      <c r="IR207">
        <v>0.0005448488767950686</v>
      </c>
      <c r="IS207">
        <v>-2.599574200195059E-06</v>
      </c>
      <c r="IT207">
        <v>2</v>
      </c>
      <c r="IU207">
        <v>2011</v>
      </c>
      <c r="IV207">
        <v>1</v>
      </c>
      <c r="IW207">
        <v>26</v>
      </c>
      <c r="IX207">
        <v>197492.6</v>
      </c>
      <c r="IY207">
        <v>197492.8</v>
      </c>
      <c r="IZ207">
        <v>1.14746</v>
      </c>
      <c r="JA207">
        <v>2.63184</v>
      </c>
      <c r="JB207">
        <v>1.49658</v>
      </c>
      <c r="JC207">
        <v>2.35107</v>
      </c>
      <c r="JD207">
        <v>1.54907</v>
      </c>
      <c r="JE207">
        <v>2.43286</v>
      </c>
      <c r="JF207">
        <v>36.4343</v>
      </c>
      <c r="JG207">
        <v>24.2013</v>
      </c>
      <c r="JH207">
        <v>18</v>
      </c>
      <c r="JI207">
        <v>482.143</v>
      </c>
      <c r="JJ207">
        <v>499.079</v>
      </c>
      <c r="JK207">
        <v>30.8761</v>
      </c>
      <c r="JL207">
        <v>29.1885</v>
      </c>
      <c r="JM207">
        <v>30.0007</v>
      </c>
      <c r="JN207">
        <v>29.3115</v>
      </c>
      <c r="JO207">
        <v>29.2838</v>
      </c>
      <c r="JP207">
        <v>23.0746</v>
      </c>
      <c r="JQ207">
        <v>9.663970000000001</v>
      </c>
      <c r="JR207">
        <v>100</v>
      </c>
      <c r="JS207">
        <v>30.8955</v>
      </c>
      <c r="JT207">
        <v>420</v>
      </c>
      <c r="JU207">
        <v>23.7962</v>
      </c>
      <c r="JV207">
        <v>101.838</v>
      </c>
      <c r="JW207">
        <v>91.20610000000001</v>
      </c>
    </row>
    <row r="208" spans="1:283">
      <c r="A208">
        <v>190</v>
      </c>
      <c r="B208">
        <v>1758839161</v>
      </c>
      <c r="C208">
        <v>2327.400000095367</v>
      </c>
      <c r="D208" t="s">
        <v>813</v>
      </c>
      <c r="E208" t="s">
        <v>814</v>
      </c>
      <c r="F208">
        <v>5</v>
      </c>
      <c r="G208" t="s">
        <v>796</v>
      </c>
      <c r="H208">
        <v>1758839158</v>
      </c>
      <c r="I208">
        <f>(J208)/1000</f>
        <v>0</v>
      </c>
      <c r="J208">
        <f>1000*DJ208*AH208*(DF208-DG208)/(100*CY208*(1000-AH208*DF208))</f>
        <v>0</v>
      </c>
      <c r="K208">
        <f>DJ208*AH208*(DE208-DD208*(1000-AH208*DG208)/(1000-AH208*DF208))/(100*CY208)</f>
        <v>0</v>
      </c>
      <c r="L208">
        <f>DD208 - IF(AH208&gt;1, K208*CY208*100.0/(AJ208), 0)</f>
        <v>0</v>
      </c>
      <c r="M208">
        <f>((S208-I208/2)*L208-K208)/(S208+I208/2)</f>
        <v>0</v>
      </c>
      <c r="N208">
        <f>M208*(DK208+DL208)/1000.0</f>
        <v>0</v>
      </c>
      <c r="O208">
        <f>(DD208 - IF(AH208&gt;1, K208*CY208*100.0/(AJ208), 0))*(DK208+DL208)/1000.0</f>
        <v>0</v>
      </c>
      <c r="P208">
        <f>2.0/((1/R208-1/Q208)+SIGN(R208)*SQRT((1/R208-1/Q208)*(1/R208-1/Q208) + 4*CZ208/((CZ208+1)*(CZ208+1))*(2*1/R208*1/Q208-1/Q208*1/Q208)))</f>
        <v>0</v>
      </c>
      <c r="Q208">
        <f>IF(LEFT(DA208,1)&lt;&gt;"0",IF(LEFT(DA208,1)="1",3.0,DB208),$D$5+$E$5*(DR208*DK208/($K$5*1000))+$F$5*(DR208*DK208/($K$5*1000))*MAX(MIN(CY208,$J$5),$I$5)*MAX(MIN(CY208,$J$5),$I$5)+$G$5*MAX(MIN(CY208,$J$5),$I$5)*(DR208*DK208/($K$5*1000))+$H$5*(DR208*DK208/($K$5*1000))*(DR208*DK208/($K$5*1000)))</f>
        <v>0</v>
      </c>
      <c r="R208">
        <f>I208*(1000-(1000*0.61365*exp(17.502*V208/(240.97+V208))/(DK208+DL208)+DF208)/2)/(1000*0.61365*exp(17.502*V208/(240.97+V208))/(DK208+DL208)-DF208)</f>
        <v>0</v>
      </c>
      <c r="S208">
        <f>1/((CZ208+1)/(P208/1.6)+1/(Q208/1.37)) + CZ208/((CZ208+1)/(P208/1.6) + CZ208/(Q208/1.37))</f>
        <v>0</v>
      </c>
      <c r="T208">
        <f>(CU208*CX208)</f>
        <v>0</v>
      </c>
      <c r="U208">
        <f>(DM208+(T208+2*0.95*5.67E-8*(((DM208+$B$9)+273)^4-(DM208+273)^4)-44100*I208)/(1.84*29.3*Q208+8*0.95*5.67E-8*(DM208+273)^3))</f>
        <v>0</v>
      </c>
      <c r="V208">
        <f>($C$9*DN208+$D$9*DO208+$E$9*U208)</f>
        <v>0</v>
      </c>
      <c r="W208">
        <f>0.61365*exp(17.502*V208/(240.97+V208))</f>
        <v>0</v>
      </c>
      <c r="X208">
        <f>(Y208/Z208*100)</f>
        <v>0</v>
      </c>
      <c r="Y208">
        <f>DF208*(DK208+DL208)/1000</f>
        <v>0</v>
      </c>
      <c r="Z208">
        <f>0.61365*exp(17.502*DM208/(240.97+DM208))</f>
        <v>0</v>
      </c>
      <c r="AA208">
        <f>(W208-DF208*(DK208+DL208)/1000)</f>
        <v>0</v>
      </c>
      <c r="AB208">
        <f>(-I208*44100)</f>
        <v>0</v>
      </c>
      <c r="AC208">
        <f>2*29.3*Q208*0.92*(DM208-V208)</f>
        <v>0</v>
      </c>
      <c r="AD208">
        <f>2*0.95*5.67E-8*(((DM208+$B$9)+273)^4-(V208+273)^4)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IF(AF208*$H$15&gt;=AJ208,1.0,(AJ208/(AJ208-AF208*$H$15)))</f>
        <v>0</v>
      </c>
      <c r="AI208">
        <f>(AH208-1)*100</f>
        <v>0</v>
      </c>
      <c r="AJ208">
        <f>MAX(0,($B$15+$C$15*DR208)/(1+$D$15*DR208)*DK208/(DM208+273)*$E$15)</f>
        <v>0</v>
      </c>
      <c r="AK208" t="s">
        <v>422</v>
      </c>
      <c r="AL208" t="s">
        <v>422</v>
      </c>
      <c r="AM208">
        <v>0</v>
      </c>
      <c r="AN208">
        <v>0</v>
      </c>
      <c r="AO208">
        <f>1-AM208/AN208</f>
        <v>0</v>
      </c>
      <c r="AP208">
        <v>0</v>
      </c>
      <c r="AQ208" t="s">
        <v>422</v>
      </c>
      <c r="AR208" t="s">
        <v>422</v>
      </c>
      <c r="AS208">
        <v>0</v>
      </c>
      <c r="AT208">
        <v>0</v>
      </c>
      <c r="AU208">
        <f>1-AS208/AT208</f>
        <v>0</v>
      </c>
      <c r="AV208">
        <v>0.5</v>
      </c>
      <c r="AW208">
        <f>CV208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422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CU208">
        <f>$B$13*DS208+$C$13*DT208+$F$13*EE208*(1-EH208)</f>
        <v>0</v>
      </c>
      <c r="CV208">
        <f>CU208*CW208</f>
        <v>0</v>
      </c>
      <c r="CW208">
        <f>($B$13*$D$11+$C$13*$D$11+$F$13*((ER208+EJ208)/MAX(ER208+EJ208+ES208, 0.1)*$I$11+ES208/MAX(ER208+EJ208+ES208, 0.1)*$J$11))/($B$13+$C$13+$F$13)</f>
        <v>0</v>
      </c>
      <c r="CX208">
        <f>($B$13*$K$11+$C$13*$K$11+$F$13*((ER208+EJ208)/MAX(ER208+EJ208+ES208, 0.1)*$P$11+ES208/MAX(ER208+EJ208+ES208, 0.1)*$Q$11))/($B$13+$C$13+$F$13)</f>
        <v>0</v>
      </c>
      <c r="CY208">
        <v>5.18</v>
      </c>
      <c r="CZ208">
        <v>0.5</v>
      </c>
      <c r="DA208" t="s">
        <v>423</v>
      </c>
      <c r="DB208">
        <v>2</v>
      </c>
      <c r="DC208">
        <v>1758839158</v>
      </c>
      <c r="DD208">
        <v>422.4596666666666</v>
      </c>
      <c r="DE208">
        <v>419.9613333333334</v>
      </c>
      <c r="DF208">
        <v>24.23964444444444</v>
      </c>
      <c r="DG208">
        <v>23.81737777777778</v>
      </c>
      <c r="DH208">
        <v>423.7791111111111</v>
      </c>
      <c r="DI208">
        <v>23.90914444444444</v>
      </c>
      <c r="DJ208">
        <v>500.0037777777777</v>
      </c>
      <c r="DK208">
        <v>90.57625555555555</v>
      </c>
      <c r="DL208">
        <v>0.06722754444444444</v>
      </c>
      <c r="DM208">
        <v>30.52461111111111</v>
      </c>
      <c r="DN208">
        <v>29.98717777777777</v>
      </c>
      <c r="DO208">
        <v>999.9000000000001</v>
      </c>
      <c r="DP208">
        <v>0</v>
      </c>
      <c r="DQ208">
        <v>0</v>
      </c>
      <c r="DR208">
        <v>9999.868888888888</v>
      </c>
      <c r="DS208">
        <v>0</v>
      </c>
      <c r="DT208">
        <v>3.15713</v>
      </c>
      <c r="DU208">
        <v>2.498527777777778</v>
      </c>
      <c r="DV208">
        <v>432.9544444444444</v>
      </c>
      <c r="DW208">
        <v>430.2075555555555</v>
      </c>
      <c r="DX208">
        <v>0.4222974444444444</v>
      </c>
      <c r="DY208">
        <v>419.9613333333334</v>
      </c>
      <c r="DZ208">
        <v>23.81737777777778</v>
      </c>
      <c r="EA208">
        <v>2.195536666666666</v>
      </c>
      <c r="EB208">
        <v>2.157287777777778</v>
      </c>
      <c r="EC208">
        <v>18.92978888888889</v>
      </c>
      <c r="ED208">
        <v>18.64861111111111</v>
      </c>
      <c r="EE208">
        <v>0.00500078</v>
      </c>
      <c r="EF208">
        <v>0</v>
      </c>
      <c r="EG208">
        <v>0</v>
      </c>
      <c r="EH208">
        <v>0</v>
      </c>
      <c r="EI208">
        <v>829.5333333333334</v>
      </c>
      <c r="EJ208">
        <v>0.00500078</v>
      </c>
      <c r="EK208">
        <v>-5.977777777777778</v>
      </c>
      <c r="EL208">
        <v>0.2666666666666667</v>
      </c>
      <c r="EM208">
        <v>35.89555555555555</v>
      </c>
      <c r="EN208">
        <v>40.74966666666666</v>
      </c>
      <c r="EO208">
        <v>38.07622222222222</v>
      </c>
      <c r="EP208">
        <v>41.40955555555556</v>
      </c>
      <c r="EQ208">
        <v>38.38855555555555</v>
      </c>
      <c r="ER208">
        <v>0</v>
      </c>
      <c r="ES208">
        <v>0</v>
      </c>
      <c r="ET208">
        <v>0</v>
      </c>
      <c r="EU208">
        <v>1758839156.7</v>
      </c>
      <c r="EV208">
        <v>0</v>
      </c>
      <c r="EW208">
        <v>832.0923076923076</v>
      </c>
      <c r="EX208">
        <v>-2.769230828378769</v>
      </c>
      <c r="EY208">
        <v>-3.969230542192322</v>
      </c>
      <c r="EZ208">
        <v>-9.773076923076923</v>
      </c>
      <c r="FA208">
        <v>15</v>
      </c>
      <c r="FB208">
        <v>0</v>
      </c>
      <c r="FC208" t="s">
        <v>424</v>
      </c>
      <c r="FD208">
        <v>1746989605.5</v>
      </c>
      <c r="FE208">
        <v>1746989593.5</v>
      </c>
      <c r="FF208">
        <v>0</v>
      </c>
      <c r="FG208">
        <v>-0.274</v>
      </c>
      <c r="FH208">
        <v>-0.002</v>
      </c>
      <c r="FI208">
        <v>2.549</v>
      </c>
      <c r="FJ208">
        <v>0.129</v>
      </c>
      <c r="FK208">
        <v>420</v>
      </c>
      <c r="FL208">
        <v>17</v>
      </c>
      <c r="FM208">
        <v>0.02</v>
      </c>
      <c r="FN208">
        <v>0.04</v>
      </c>
      <c r="FO208">
        <v>2.492547804878049</v>
      </c>
      <c r="FP208">
        <v>0.1243519860627209</v>
      </c>
      <c r="FQ208">
        <v>0.064272263278095</v>
      </c>
      <c r="FR208">
        <v>1</v>
      </c>
      <c r="FS208">
        <v>833.3264705882352</v>
      </c>
      <c r="FT208">
        <v>-19.56760897155009</v>
      </c>
      <c r="FU208">
        <v>5.988435365893825</v>
      </c>
      <c r="FV208">
        <v>0</v>
      </c>
      <c r="FW208">
        <v>0.4214722926829268</v>
      </c>
      <c r="FX208">
        <v>0.001812459930313528</v>
      </c>
      <c r="FY208">
        <v>0.001411344459240684</v>
      </c>
      <c r="FZ208">
        <v>1</v>
      </c>
      <c r="GA208">
        <v>2</v>
      </c>
      <c r="GB208">
        <v>3</v>
      </c>
      <c r="GC208" t="s">
        <v>435</v>
      </c>
      <c r="GD208">
        <v>3.10313</v>
      </c>
      <c r="GE208">
        <v>2.72529</v>
      </c>
      <c r="GF208">
        <v>0.088629</v>
      </c>
      <c r="GG208">
        <v>0.0880881</v>
      </c>
      <c r="GH208">
        <v>0.108578</v>
      </c>
      <c r="GI208">
        <v>0.108707</v>
      </c>
      <c r="GJ208">
        <v>23794.6</v>
      </c>
      <c r="GK208">
        <v>21603.1</v>
      </c>
      <c r="GL208">
        <v>26673</v>
      </c>
      <c r="GM208">
        <v>23912.3</v>
      </c>
      <c r="GN208">
        <v>38044</v>
      </c>
      <c r="GO208">
        <v>31487.9</v>
      </c>
      <c r="GP208">
        <v>46577.8</v>
      </c>
      <c r="GQ208">
        <v>37811.3</v>
      </c>
      <c r="GR208">
        <v>1.86633</v>
      </c>
      <c r="GS208">
        <v>1.8698</v>
      </c>
      <c r="GT208">
        <v>0.0605509</v>
      </c>
      <c r="GU208">
        <v>0</v>
      </c>
      <c r="GV208">
        <v>29.0042</v>
      </c>
      <c r="GW208">
        <v>999.9</v>
      </c>
      <c r="GX208">
        <v>51</v>
      </c>
      <c r="GY208">
        <v>31.2</v>
      </c>
      <c r="GZ208">
        <v>25.6954</v>
      </c>
      <c r="HA208">
        <v>61.1038</v>
      </c>
      <c r="HB208">
        <v>19.379</v>
      </c>
      <c r="HC208">
        <v>1</v>
      </c>
      <c r="HD208">
        <v>0.147223</v>
      </c>
      <c r="HE208">
        <v>-1.43152</v>
      </c>
      <c r="HF208">
        <v>20.291</v>
      </c>
      <c r="HG208">
        <v>5.22103</v>
      </c>
      <c r="HH208">
        <v>11.98</v>
      </c>
      <c r="HI208">
        <v>4.96515</v>
      </c>
      <c r="HJ208">
        <v>3.276</v>
      </c>
      <c r="HK208">
        <v>9999</v>
      </c>
      <c r="HL208">
        <v>9999</v>
      </c>
      <c r="HM208">
        <v>9999</v>
      </c>
      <c r="HN208">
        <v>8.800000000000001</v>
      </c>
      <c r="HO208">
        <v>1.86391</v>
      </c>
      <c r="HP208">
        <v>1.86006</v>
      </c>
      <c r="HQ208">
        <v>1.85837</v>
      </c>
      <c r="HR208">
        <v>1.85974</v>
      </c>
      <c r="HS208">
        <v>1.85988</v>
      </c>
      <c r="HT208">
        <v>1.85837</v>
      </c>
      <c r="HU208">
        <v>1.85745</v>
      </c>
      <c r="HV208">
        <v>1.8524</v>
      </c>
      <c r="HW208">
        <v>0</v>
      </c>
      <c r="HX208">
        <v>0</v>
      </c>
      <c r="HY208">
        <v>0</v>
      </c>
      <c r="HZ208">
        <v>0</v>
      </c>
      <c r="IA208" t="s">
        <v>426</v>
      </c>
      <c r="IB208" t="s">
        <v>427</v>
      </c>
      <c r="IC208" t="s">
        <v>428</v>
      </c>
      <c r="ID208" t="s">
        <v>428</v>
      </c>
      <c r="IE208" t="s">
        <v>428</v>
      </c>
      <c r="IF208" t="s">
        <v>428</v>
      </c>
      <c r="IG208">
        <v>0</v>
      </c>
      <c r="IH208">
        <v>100</v>
      </c>
      <c r="II208">
        <v>100</v>
      </c>
      <c r="IJ208">
        <v>-1.32</v>
      </c>
      <c r="IK208">
        <v>0.3306</v>
      </c>
      <c r="IL208">
        <v>-1.085747647868322</v>
      </c>
      <c r="IM208">
        <v>-0.001141660950335919</v>
      </c>
      <c r="IN208">
        <v>1.556549255047457E-06</v>
      </c>
      <c r="IO208">
        <v>-3.845636065895205E-10</v>
      </c>
      <c r="IP208">
        <v>0.01562767363184709</v>
      </c>
      <c r="IQ208">
        <v>0.001629169780553792</v>
      </c>
      <c r="IR208">
        <v>0.0005448488767950686</v>
      </c>
      <c r="IS208">
        <v>-2.599574200195059E-06</v>
      </c>
      <c r="IT208">
        <v>2</v>
      </c>
      <c r="IU208">
        <v>2011</v>
      </c>
      <c r="IV208">
        <v>1</v>
      </c>
      <c r="IW208">
        <v>26</v>
      </c>
      <c r="IX208">
        <v>197492.6</v>
      </c>
      <c r="IY208">
        <v>197492.8</v>
      </c>
      <c r="IZ208">
        <v>1.14746</v>
      </c>
      <c r="JA208">
        <v>2.63306</v>
      </c>
      <c r="JB208">
        <v>1.49658</v>
      </c>
      <c r="JC208">
        <v>2.35107</v>
      </c>
      <c r="JD208">
        <v>1.54907</v>
      </c>
      <c r="JE208">
        <v>2.48901</v>
      </c>
      <c r="JF208">
        <v>36.4343</v>
      </c>
      <c r="JG208">
        <v>24.2013</v>
      </c>
      <c r="JH208">
        <v>18</v>
      </c>
      <c r="JI208">
        <v>482.159</v>
      </c>
      <c r="JJ208">
        <v>499.072</v>
      </c>
      <c r="JK208">
        <v>30.9</v>
      </c>
      <c r="JL208">
        <v>29.1886</v>
      </c>
      <c r="JM208">
        <v>30.0003</v>
      </c>
      <c r="JN208">
        <v>29.3116</v>
      </c>
      <c r="JO208">
        <v>29.285</v>
      </c>
      <c r="JP208">
        <v>23.0713</v>
      </c>
      <c r="JQ208">
        <v>9.663970000000001</v>
      </c>
      <c r="JR208">
        <v>100</v>
      </c>
      <c r="JS208">
        <v>30.8955</v>
      </c>
      <c r="JT208">
        <v>420</v>
      </c>
      <c r="JU208">
        <v>23.7962</v>
      </c>
      <c r="JV208">
        <v>101.838</v>
      </c>
      <c r="JW208">
        <v>91.206</v>
      </c>
    </row>
    <row r="209" spans="1:283">
      <c r="A209">
        <v>191</v>
      </c>
      <c r="B209">
        <v>1758839163</v>
      </c>
      <c r="C209">
        <v>2329.400000095367</v>
      </c>
      <c r="D209" t="s">
        <v>815</v>
      </c>
      <c r="E209" t="s">
        <v>816</v>
      </c>
      <c r="F209">
        <v>5</v>
      </c>
      <c r="G209" t="s">
        <v>796</v>
      </c>
      <c r="H209">
        <v>1758839160</v>
      </c>
      <c r="I209">
        <f>(J209)/1000</f>
        <v>0</v>
      </c>
      <c r="J209">
        <f>1000*DJ209*AH209*(DF209-DG209)/(100*CY209*(1000-AH209*DF209))</f>
        <v>0</v>
      </c>
      <c r="K209">
        <f>DJ209*AH209*(DE209-DD209*(1000-AH209*DG209)/(1000-AH209*DF209))/(100*CY209)</f>
        <v>0</v>
      </c>
      <c r="L209">
        <f>DD209 - IF(AH209&gt;1, K209*CY209*100.0/(AJ209), 0)</f>
        <v>0</v>
      </c>
      <c r="M209">
        <f>((S209-I209/2)*L209-K209)/(S209+I209/2)</f>
        <v>0</v>
      </c>
      <c r="N209">
        <f>M209*(DK209+DL209)/1000.0</f>
        <v>0</v>
      </c>
      <c r="O209">
        <f>(DD209 - IF(AH209&gt;1, K209*CY209*100.0/(AJ209), 0))*(DK209+DL209)/1000.0</f>
        <v>0</v>
      </c>
      <c r="P209">
        <f>2.0/((1/R209-1/Q209)+SIGN(R209)*SQRT((1/R209-1/Q209)*(1/R209-1/Q209) + 4*CZ209/((CZ209+1)*(CZ209+1))*(2*1/R209*1/Q209-1/Q209*1/Q209)))</f>
        <v>0</v>
      </c>
      <c r="Q209">
        <f>IF(LEFT(DA209,1)&lt;&gt;"0",IF(LEFT(DA209,1)="1",3.0,DB209),$D$5+$E$5*(DR209*DK209/($K$5*1000))+$F$5*(DR209*DK209/($K$5*1000))*MAX(MIN(CY209,$J$5),$I$5)*MAX(MIN(CY209,$J$5),$I$5)+$G$5*MAX(MIN(CY209,$J$5),$I$5)*(DR209*DK209/($K$5*1000))+$H$5*(DR209*DK209/($K$5*1000))*(DR209*DK209/($K$5*1000)))</f>
        <v>0</v>
      </c>
      <c r="R209">
        <f>I209*(1000-(1000*0.61365*exp(17.502*V209/(240.97+V209))/(DK209+DL209)+DF209)/2)/(1000*0.61365*exp(17.502*V209/(240.97+V209))/(DK209+DL209)-DF209)</f>
        <v>0</v>
      </c>
      <c r="S209">
        <f>1/((CZ209+1)/(P209/1.6)+1/(Q209/1.37)) + CZ209/((CZ209+1)/(P209/1.6) + CZ209/(Q209/1.37))</f>
        <v>0</v>
      </c>
      <c r="T209">
        <f>(CU209*CX209)</f>
        <v>0</v>
      </c>
      <c r="U209">
        <f>(DM209+(T209+2*0.95*5.67E-8*(((DM209+$B$9)+273)^4-(DM209+273)^4)-44100*I209)/(1.84*29.3*Q209+8*0.95*5.67E-8*(DM209+273)^3))</f>
        <v>0</v>
      </c>
      <c r="V209">
        <f>($C$9*DN209+$D$9*DO209+$E$9*U209)</f>
        <v>0</v>
      </c>
      <c r="W209">
        <f>0.61365*exp(17.502*V209/(240.97+V209))</f>
        <v>0</v>
      </c>
      <c r="X209">
        <f>(Y209/Z209*100)</f>
        <v>0</v>
      </c>
      <c r="Y209">
        <f>DF209*(DK209+DL209)/1000</f>
        <v>0</v>
      </c>
      <c r="Z209">
        <f>0.61365*exp(17.502*DM209/(240.97+DM209))</f>
        <v>0</v>
      </c>
      <c r="AA209">
        <f>(W209-DF209*(DK209+DL209)/1000)</f>
        <v>0</v>
      </c>
      <c r="AB209">
        <f>(-I209*44100)</f>
        <v>0</v>
      </c>
      <c r="AC209">
        <f>2*29.3*Q209*0.92*(DM209-V209)</f>
        <v>0</v>
      </c>
      <c r="AD209">
        <f>2*0.95*5.67E-8*(((DM209+$B$9)+273)^4-(V209+273)^4)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IF(AF209*$H$15&gt;=AJ209,1.0,(AJ209/(AJ209-AF209*$H$15)))</f>
        <v>0</v>
      </c>
      <c r="AI209">
        <f>(AH209-1)*100</f>
        <v>0</v>
      </c>
      <c r="AJ209">
        <f>MAX(0,($B$15+$C$15*DR209)/(1+$D$15*DR209)*DK209/(DM209+273)*$E$15)</f>
        <v>0</v>
      </c>
      <c r="AK209" t="s">
        <v>422</v>
      </c>
      <c r="AL209" t="s">
        <v>422</v>
      </c>
      <c r="AM209">
        <v>0</v>
      </c>
      <c r="AN209">
        <v>0</v>
      </c>
      <c r="AO209">
        <f>1-AM209/AN209</f>
        <v>0</v>
      </c>
      <c r="AP209">
        <v>0</v>
      </c>
      <c r="AQ209" t="s">
        <v>422</v>
      </c>
      <c r="AR209" t="s">
        <v>422</v>
      </c>
      <c r="AS209">
        <v>0</v>
      </c>
      <c r="AT209">
        <v>0</v>
      </c>
      <c r="AU209">
        <f>1-AS209/AT209</f>
        <v>0</v>
      </c>
      <c r="AV209">
        <v>0.5</v>
      </c>
      <c r="AW209">
        <f>CV209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422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CU209">
        <f>$B$13*DS209+$C$13*DT209+$F$13*EE209*(1-EH209)</f>
        <v>0</v>
      </c>
      <c r="CV209">
        <f>CU209*CW209</f>
        <v>0</v>
      </c>
      <c r="CW209">
        <f>($B$13*$D$11+$C$13*$D$11+$F$13*((ER209+EJ209)/MAX(ER209+EJ209+ES209, 0.1)*$I$11+ES209/MAX(ER209+EJ209+ES209, 0.1)*$J$11))/($B$13+$C$13+$F$13)</f>
        <v>0</v>
      </c>
      <c r="CX209">
        <f>($B$13*$K$11+$C$13*$K$11+$F$13*((ER209+EJ209)/MAX(ER209+EJ209+ES209, 0.1)*$P$11+ES209/MAX(ER209+EJ209+ES209, 0.1)*$Q$11))/($B$13+$C$13+$F$13)</f>
        <v>0</v>
      </c>
      <c r="CY209">
        <v>5.18</v>
      </c>
      <c r="CZ209">
        <v>0.5</v>
      </c>
      <c r="DA209" t="s">
        <v>423</v>
      </c>
      <c r="DB209">
        <v>2</v>
      </c>
      <c r="DC209">
        <v>1758839160</v>
      </c>
      <c r="DD209">
        <v>422.4622222222222</v>
      </c>
      <c r="DE209">
        <v>420.0161111111111</v>
      </c>
      <c r="DF209">
        <v>24.24165555555556</v>
      </c>
      <c r="DG209">
        <v>23.81727777777778</v>
      </c>
      <c r="DH209">
        <v>423.7814444444445</v>
      </c>
      <c r="DI209">
        <v>23.91111111111111</v>
      </c>
      <c r="DJ209">
        <v>499.9858888888888</v>
      </c>
      <c r="DK209">
        <v>90.57613333333332</v>
      </c>
      <c r="DL209">
        <v>0.06729416666666665</v>
      </c>
      <c r="DM209">
        <v>30.52493333333333</v>
      </c>
      <c r="DN209">
        <v>29.98688888888889</v>
      </c>
      <c r="DO209">
        <v>999.9000000000001</v>
      </c>
      <c r="DP209">
        <v>0</v>
      </c>
      <c r="DQ209">
        <v>0</v>
      </c>
      <c r="DR209">
        <v>9994.244444444445</v>
      </c>
      <c r="DS209">
        <v>0</v>
      </c>
      <c r="DT209">
        <v>3.15713</v>
      </c>
      <c r="DU209">
        <v>2.446257777777778</v>
      </c>
      <c r="DV209">
        <v>432.9577777777778</v>
      </c>
      <c r="DW209">
        <v>430.2636666666667</v>
      </c>
      <c r="DX209">
        <v>0.4243833333333333</v>
      </c>
      <c r="DY209">
        <v>420.0161111111111</v>
      </c>
      <c r="DZ209">
        <v>23.81727777777778</v>
      </c>
      <c r="EA209">
        <v>2.195715555555556</v>
      </c>
      <c r="EB209">
        <v>2.157276666666666</v>
      </c>
      <c r="EC209">
        <v>18.93107777777778</v>
      </c>
      <c r="ED209">
        <v>18.64852222222222</v>
      </c>
      <c r="EE209">
        <v>0.00500078</v>
      </c>
      <c r="EF209">
        <v>0</v>
      </c>
      <c r="EG209">
        <v>0</v>
      </c>
      <c r="EH209">
        <v>0</v>
      </c>
      <c r="EI209">
        <v>827.8666666666666</v>
      </c>
      <c r="EJ209">
        <v>0.00500078</v>
      </c>
      <c r="EK209">
        <v>-7.188888888888891</v>
      </c>
      <c r="EL209">
        <v>0.2777777777777778</v>
      </c>
      <c r="EM209">
        <v>35.91655555555556</v>
      </c>
      <c r="EN209">
        <v>40.68733333333333</v>
      </c>
      <c r="EO209">
        <v>37.94444444444444</v>
      </c>
      <c r="EP209">
        <v>41.33322222222223</v>
      </c>
      <c r="EQ209">
        <v>38.222</v>
      </c>
      <c r="ER209">
        <v>0</v>
      </c>
      <c r="ES209">
        <v>0</v>
      </c>
      <c r="ET209">
        <v>0</v>
      </c>
      <c r="EU209">
        <v>1758839158.5</v>
      </c>
      <c r="EV209">
        <v>0</v>
      </c>
      <c r="EW209">
        <v>832.2760000000001</v>
      </c>
      <c r="EX209">
        <v>-25.13846153682103</v>
      </c>
      <c r="EY209">
        <v>9.776923083718312</v>
      </c>
      <c r="EZ209">
        <v>-11.308</v>
      </c>
      <c r="FA209">
        <v>15</v>
      </c>
      <c r="FB209">
        <v>0</v>
      </c>
      <c r="FC209" t="s">
        <v>424</v>
      </c>
      <c r="FD209">
        <v>1746989605.5</v>
      </c>
      <c r="FE209">
        <v>1746989593.5</v>
      </c>
      <c r="FF209">
        <v>0</v>
      </c>
      <c r="FG209">
        <v>-0.274</v>
      </c>
      <c r="FH209">
        <v>-0.002</v>
      </c>
      <c r="FI209">
        <v>2.549</v>
      </c>
      <c r="FJ209">
        <v>0.129</v>
      </c>
      <c r="FK209">
        <v>420</v>
      </c>
      <c r="FL209">
        <v>17</v>
      </c>
      <c r="FM209">
        <v>0.02</v>
      </c>
      <c r="FN209">
        <v>0.04</v>
      </c>
      <c r="FO209">
        <v>2.48336875</v>
      </c>
      <c r="FP209">
        <v>0.08525144465290625</v>
      </c>
      <c r="FQ209">
        <v>0.06781770407450773</v>
      </c>
      <c r="FR209">
        <v>1</v>
      </c>
      <c r="FS209">
        <v>832.9588235294117</v>
      </c>
      <c r="FT209">
        <v>-16.83728041983532</v>
      </c>
      <c r="FU209">
        <v>5.821315681439701</v>
      </c>
      <c r="FV209">
        <v>0</v>
      </c>
      <c r="FW209">
        <v>0.421787125</v>
      </c>
      <c r="FX209">
        <v>0.009816551594747668</v>
      </c>
      <c r="FY209">
        <v>0.00196891942683671</v>
      </c>
      <c r="FZ209">
        <v>1</v>
      </c>
      <c r="GA209">
        <v>2</v>
      </c>
      <c r="GB209">
        <v>3</v>
      </c>
      <c r="GC209" t="s">
        <v>435</v>
      </c>
      <c r="GD209">
        <v>3.10293</v>
      </c>
      <c r="GE209">
        <v>2.72538</v>
      </c>
      <c r="GF209">
        <v>0.0886313</v>
      </c>
      <c r="GG209">
        <v>0.0880864</v>
      </c>
      <c r="GH209">
        <v>0.10858</v>
      </c>
      <c r="GI209">
        <v>0.108713</v>
      </c>
      <c r="GJ209">
        <v>23794.4</v>
      </c>
      <c r="GK209">
        <v>21603</v>
      </c>
      <c r="GL209">
        <v>26672.8</v>
      </c>
      <c r="GM209">
        <v>23912.2</v>
      </c>
      <c r="GN209">
        <v>38043.7</v>
      </c>
      <c r="GO209">
        <v>31487.8</v>
      </c>
      <c r="GP209">
        <v>46577.5</v>
      </c>
      <c r="GQ209">
        <v>37811.4</v>
      </c>
      <c r="GR209">
        <v>1.8661</v>
      </c>
      <c r="GS209">
        <v>1.87003</v>
      </c>
      <c r="GT209">
        <v>0.060752</v>
      </c>
      <c r="GU209">
        <v>0</v>
      </c>
      <c r="GV209">
        <v>29.0028</v>
      </c>
      <c r="GW209">
        <v>999.9</v>
      </c>
      <c r="GX209">
        <v>51</v>
      </c>
      <c r="GY209">
        <v>31.2</v>
      </c>
      <c r="GZ209">
        <v>25.693</v>
      </c>
      <c r="HA209">
        <v>61.4138</v>
      </c>
      <c r="HB209">
        <v>19.4151</v>
      </c>
      <c r="HC209">
        <v>1</v>
      </c>
      <c r="HD209">
        <v>0.147185</v>
      </c>
      <c r="HE209">
        <v>-1.36985</v>
      </c>
      <c r="HF209">
        <v>20.2915</v>
      </c>
      <c r="HG209">
        <v>5.22073</v>
      </c>
      <c r="HH209">
        <v>11.98</v>
      </c>
      <c r="HI209">
        <v>4.96495</v>
      </c>
      <c r="HJ209">
        <v>3.27595</v>
      </c>
      <c r="HK209">
        <v>9999</v>
      </c>
      <c r="HL209">
        <v>9999</v>
      </c>
      <c r="HM209">
        <v>9999</v>
      </c>
      <c r="HN209">
        <v>8.800000000000001</v>
      </c>
      <c r="HO209">
        <v>1.86393</v>
      </c>
      <c r="HP209">
        <v>1.86005</v>
      </c>
      <c r="HQ209">
        <v>1.85837</v>
      </c>
      <c r="HR209">
        <v>1.85974</v>
      </c>
      <c r="HS209">
        <v>1.85988</v>
      </c>
      <c r="HT209">
        <v>1.85837</v>
      </c>
      <c r="HU209">
        <v>1.85745</v>
      </c>
      <c r="HV209">
        <v>1.8524</v>
      </c>
      <c r="HW209">
        <v>0</v>
      </c>
      <c r="HX209">
        <v>0</v>
      </c>
      <c r="HY209">
        <v>0</v>
      </c>
      <c r="HZ209">
        <v>0</v>
      </c>
      <c r="IA209" t="s">
        <v>426</v>
      </c>
      <c r="IB209" t="s">
        <v>427</v>
      </c>
      <c r="IC209" t="s">
        <v>428</v>
      </c>
      <c r="ID209" t="s">
        <v>428</v>
      </c>
      <c r="IE209" t="s">
        <v>428</v>
      </c>
      <c r="IF209" t="s">
        <v>428</v>
      </c>
      <c r="IG209">
        <v>0</v>
      </c>
      <c r="IH209">
        <v>100</v>
      </c>
      <c r="II209">
        <v>100</v>
      </c>
      <c r="IJ209">
        <v>-1.319</v>
      </c>
      <c r="IK209">
        <v>0.3306</v>
      </c>
      <c r="IL209">
        <v>-1.085747647868322</v>
      </c>
      <c r="IM209">
        <v>-0.001141660950335919</v>
      </c>
      <c r="IN209">
        <v>1.556549255047457E-06</v>
      </c>
      <c r="IO209">
        <v>-3.845636065895205E-10</v>
      </c>
      <c r="IP209">
        <v>0.01562767363184709</v>
      </c>
      <c r="IQ209">
        <v>0.001629169780553792</v>
      </c>
      <c r="IR209">
        <v>0.0005448488767950686</v>
      </c>
      <c r="IS209">
        <v>-2.599574200195059E-06</v>
      </c>
      <c r="IT209">
        <v>2</v>
      </c>
      <c r="IU209">
        <v>2011</v>
      </c>
      <c r="IV209">
        <v>1</v>
      </c>
      <c r="IW209">
        <v>26</v>
      </c>
      <c r="IX209">
        <v>197492.6</v>
      </c>
      <c r="IY209">
        <v>197492.8</v>
      </c>
      <c r="IZ209">
        <v>1.14746</v>
      </c>
      <c r="JA209">
        <v>2.63916</v>
      </c>
      <c r="JB209">
        <v>1.49658</v>
      </c>
      <c r="JC209">
        <v>2.35107</v>
      </c>
      <c r="JD209">
        <v>1.54907</v>
      </c>
      <c r="JE209">
        <v>2.48535</v>
      </c>
      <c r="JF209">
        <v>36.4343</v>
      </c>
      <c r="JG209">
        <v>24.1926</v>
      </c>
      <c r="JH209">
        <v>18</v>
      </c>
      <c r="JI209">
        <v>482.036</v>
      </c>
      <c r="JJ209">
        <v>499.23</v>
      </c>
      <c r="JK209">
        <v>30.9119</v>
      </c>
      <c r="JL209">
        <v>29.1898</v>
      </c>
      <c r="JM209">
        <v>30.0002</v>
      </c>
      <c r="JN209">
        <v>29.3128</v>
      </c>
      <c r="JO209">
        <v>29.2858</v>
      </c>
      <c r="JP209">
        <v>23.0726</v>
      </c>
      <c r="JQ209">
        <v>9.663970000000001</v>
      </c>
      <c r="JR209">
        <v>100</v>
      </c>
      <c r="JS209">
        <v>30.905</v>
      </c>
      <c r="JT209">
        <v>420</v>
      </c>
      <c r="JU209">
        <v>23.7962</v>
      </c>
      <c r="JV209">
        <v>101.837</v>
      </c>
      <c r="JW209">
        <v>91.2058</v>
      </c>
    </row>
    <row r="210" spans="1:283">
      <c r="A210">
        <v>192</v>
      </c>
      <c r="B210">
        <v>1758839165</v>
      </c>
      <c r="C210">
        <v>2331.400000095367</v>
      </c>
      <c r="D210" t="s">
        <v>817</v>
      </c>
      <c r="E210" t="s">
        <v>818</v>
      </c>
      <c r="F210">
        <v>5</v>
      </c>
      <c r="G210" t="s">
        <v>796</v>
      </c>
      <c r="H210">
        <v>1758839162</v>
      </c>
      <c r="I210">
        <f>(J210)/1000</f>
        <v>0</v>
      </c>
      <c r="J210">
        <f>1000*DJ210*AH210*(DF210-DG210)/(100*CY210*(1000-AH210*DF210))</f>
        <v>0</v>
      </c>
      <c r="K210">
        <f>DJ210*AH210*(DE210-DD210*(1000-AH210*DG210)/(1000-AH210*DF210))/(100*CY210)</f>
        <v>0</v>
      </c>
      <c r="L210">
        <f>DD210 - IF(AH210&gt;1, K210*CY210*100.0/(AJ210), 0)</f>
        <v>0</v>
      </c>
      <c r="M210">
        <f>((S210-I210/2)*L210-K210)/(S210+I210/2)</f>
        <v>0</v>
      </c>
      <c r="N210">
        <f>M210*(DK210+DL210)/1000.0</f>
        <v>0</v>
      </c>
      <c r="O210">
        <f>(DD210 - IF(AH210&gt;1, K210*CY210*100.0/(AJ210), 0))*(DK210+DL210)/1000.0</f>
        <v>0</v>
      </c>
      <c r="P210">
        <f>2.0/((1/R210-1/Q210)+SIGN(R210)*SQRT((1/R210-1/Q210)*(1/R210-1/Q210) + 4*CZ210/((CZ210+1)*(CZ210+1))*(2*1/R210*1/Q210-1/Q210*1/Q210)))</f>
        <v>0</v>
      </c>
      <c r="Q210">
        <f>IF(LEFT(DA210,1)&lt;&gt;"0",IF(LEFT(DA210,1)="1",3.0,DB210),$D$5+$E$5*(DR210*DK210/($K$5*1000))+$F$5*(DR210*DK210/($K$5*1000))*MAX(MIN(CY210,$J$5),$I$5)*MAX(MIN(CY210,$J$5),$I$5)+$G$5*MAX(MIN(CY210,$J$5),$I$5)*(DR210*DK210/($K$5*1000))+$H$5*(DR210*DK210/($K$5*1000))*(DR210*DK210/($K$5*1000)))</f>
        <v>0</v>
      </c>
      <c r="R210">
        <f>I210*(1000-(1000*0.61365*exp(17.502*V210/(240.97+V210))/(DK210+DL210)+DF210)/2)/(1000*0.61365*exp(17.502*V210/(240.97+V210))/(DK210+DL210)-DF210)</f>
        <v>0</v>
      </c>
      <c r="S210">
        <f>1/((CZ210+1)/(P210/1.6)+1/(Q210/1.37)) + CZ210/((CZ210+1)/(P210/1.6) + CZ210/(Q210/1.37))</f>
        <v>0</v>
      </c>
      <c r="T210">
        <f>(CU210*CX210)</f>
        <v>0</v>
      </c>
      <c r="U210">
        <f>(DM210+(T210+2*0.95*5.67E-8*(((DM210+$B$9)+273)^4-(DM210+273)^4)-44100*I210)/(1.84*29.3*Q210+8*0.95*5.67E-8*(DM210+273)^3))</f>
        <v>0</v>
      </c>
      <c r="V210">
        <f>($C$9*DN210+$D$9*DO210+$E$9*U210)</f>
        <v>0</v>
      </c>
      <c r="W210">
        <f>0.61365*exp(17.502*V210/(240.97+V210))</f>
        <v>0</v>
      </c>
      <c r="X210">
        <f>(Y210/Z210*100)</f>
        <v>0</v>
      </c>
      <c r="Y210">
        <f>DF210*(DK210+DL210)/1000</f>
        <v>0</v>
      </c>
      <c r="Z210">
        <f>0.61365*exp(17.502*DM210/(240.97+DM210))</f>
        <v>0</v>
      </c>
      <c r="AA210">
        <f>(W210-DF210*(DK210+DL210)/1000)</f>
        <v>0</v>
      </c>
      <c r="AB210">
        <f>(-I210*44100)</f>
        <v>0</v>
      </c>
      <c r="AC210">
        <f>2*29.3*Q210*0.92*(DM210-V210)</f>
        <v>0</v>
      </c>
      <c r="AD210">
        <f>2*0.95*5.67E-8*(((DM210+$B$9)+273)^4-(V210+273)^4)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IF(AF210*$H$15&gt;=AJ210,1.0,(AJ210/(AJ210-AF210*$H$15)))</f>
        <v>0</v>
      </c>
      <c r="AI210">
        <f>(AH210-1)*100</f>
        <v>0</v>
      </c>
      <c r="AJ210">
        <f>MAX(0,($B$15+$C$15*DR210)/(1+$D$15*DR210)*DK210/(DM210+273)*$E$15)</f>
        <v>0</v>
      </c>
      <c r="AK210" t="s">
        <v>422</v>
      </c>
      <c r="AL210" t="s">
        <v>422</v>
      </c>
      <c r="AM210">
        <v>0</v>
      </c>
      <c r="AN210">
        <v>0</v>
      </c>
      <c r="AO210">
        <f>1-AM210/AN210</f>
        <v>0</v>
      </c>
      <c r="AP210">
        <v>0</v>
      </c>
      <c r="AQ210" t="s">
        <v>422</v>
      </c>
      <c r="AR210" t="s">
        <v>422</v>
      </c>
      <c r="AS210">
        <v>0</v>
      </c>
      <c r="AT210">
        <v>0</v>
      </c>
      <c r="AU210">
        <f>1-AS210/AT210</f>
        <v>0</v>
      </c>
      <c r="AV210">
        <v>0.5</v>
      </c>
      <c r="AW210">
        <f>CV210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422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CU210">
        <f>$B$13*DS210+$C$13*DT210+$F$13*EE210*(1-EH210)</f>
        <v>0</v>
      </c>
      <c r="CV210">
        <f>CU210*CW210</f>
        <v>0</v>
      </c>
      <c r="CW210">
        <f>($B$13*$D$11+$C$13*$D$11+$F$13*((ER210+EJ210)/MAX(ER210+EJ210+ES210, 0.1)*$I$11+ES210/MAX(ER210+EJ210+ES210, 0.1)*$J$11))/($B$13+$C$13+$F$13)</f>
        <v>0</v>
      </c>
      <c r="CX210">
        <f>($B$13*$K$11+$C$13*$K$11+$F$13*((ER210+EJ210)/MAX(ER210+EJ210+ES210, 0.1)*$P$11+ES210/MAX(ER210+EJ210+ES210, 0.1)*$Q$11))/($B$13+$C$13+$F$13)</f>
        <v>0</v>
      </c>
      <c r="CY210">
        <v>5.18</v>
      </c>
      <c r="CZ210">
        <v>0.5</v>
      </c>
      <c r="DA210" t="s">
        <v>423</v>
      </c>
      <c r="DB210">
        <v>2</v>
      </c>
      <c r="DC210">
        <v>1758839162</v>
      </c>
      <c r="DD210">
        <v>422.4823333333333</v>
      </c>
      <c r="DE210">
        <v>420.0478888888889</v>
      </c>
      <c r="DF210">
        <v>24.24373333333333</v>
      </c>
      <c r="DG210">
        <v>23.81772222222222</v>
      </c>
      <c r="DH210">
        <v>423.8013333333334</v>
      </c>
      <c r="DI210">
        <v>23.91312222222222</v>
      </c>
      <c r="DJ210">
        <v>499.9374444444445</v>
      </c>
      <c r="DK210">
        <v>90.5755888888889</v>
      </c>
      <c r="DL210">
        <v>0.06747126666666667</v>
      </c>
      <c r="DM210">
        <v>30.52662222222222</v>
      </c>
      <c r="DN210">
        <v>29.98992222222223</v>
      </c>
      <c r="DO210">
        <v>999.9000000000001</v>
      </c>
      <c r="DP210">
        <v>0</v>
      </c>
      <c r="DQ210">
        <v>0</v>
      </c>
      <c r="DR210">
        <v>9980.973333333335</v>
      </c>
      <c r="DS210">
        <v>0</v>
      </c>
      <c r="DT210">
        <v>3.15713</v>
      </c>
      <c r="DU210">
        <v>2.434526666666667</v>
      </c>
      <c r="DV210">
        <v>432.9792222222222</v>
      </c>
      <c r="DW210">
        <v>430.2963333333334</v>
      </c>
      <c r="DX210">
        <v>0.4260035555555555</v>
      </c>
      <c r="DY210">
        <v>420.0478888888889</v>
      </c>
      <c r="DZ210">
        <v>23.81772222222222</v>
      </c>
      <c r="EA210">
        <v>2.195891111111111</v>
      </c>
      <c r="EB210">
        <v>2.157304444444444</v>
      </c>
      <c r="EC210">
        <v>18.93235555555555</v>
      </c>
      <c r="ED210">
        <v>18.64873333333333</v>
      </c>
      <c r="EE210">
        <v>0.00500078</v>
      </c>
      <c r="EF210">
        <v>0</v>
      </c>
      <c r="EG210">
        <v>0</v>
      </c>
      <c r="EH210">
        <v>0</v>
      </c>
      <c r="EI210">
        <v>830.1222222222221</v>
      </c>
      <c r="EJ210">
        <v>0.00500078</v>
      </c>
      <c r="EK210">
        <v>-9.399999999999999</v>
      </c>
      <c r="EL210">
        <v>0.2888888888888889</v>
      </c>
      <c r="EM210">
        <v>35.88888888888889</v>
      </c>
      <c r="EN210">
        <v>40.62466666666666</v>
      </c>
      <c r="EO210">
        <v>37.868</v>
      </c>
      <c r="EP210">
        <v>41.24288888888889</v>
      </c>
      <c r="EQ210">
        <v>38.18044444444445</v>
      </c>
      <c r="ER210">
        <v>0</v>
      </c>
      <c r="ES210">
        <v>0</v>
      </c>
      <c r="ET210">
        <v>0</v>
      </c>
      <c r="EU210">
        <v>1758839160.3</v>
      </c>
      <c r="EV210">
        <v>0</v>
      </c>
      <c r="EW210">
        <v>831.7961538461537</v>
      </c>
      <c r="EX210">
        <v>-18.41025630976268</v>
      </c>
      <c r="EY210">
        <v>28.03760681192988</v>
      </c>
      <c r="EZ210">
        <v>-11.23461538461538</v>
      </c>
      <c r="FA210">
        <v>15</v>
      </c>
      <c r="FB210">
        <v>0</v>
      </c>
      <c r="FC210" t="s">
        <v>424</v>
      </c>
      <c r="FD210">
        <v>1746989605.5</v>
      </c>
      <c r="FE210">
        <v>1746989593.5</v>
      </c>
      <c r="FF210">
        <v>0</v>
      </c>
      <c r="FG210">
        <v>-0.274</v>
      </c>
      <c r="FH210">
        <v>-0.002</v>
      </c>
      <c r="FI210">
        <v>2.549</v>
      </c>
      <c r="FJ210">
        <v>0.129</v>
      </c>
      <c r="FK210">
        <v>420</v>
      </c>
      <c r="FL210">
        <v>17</v>
      </c>
      <c r="FM210">
        <v>0.02</v>
      </c>
      <c r="FN210">
        <v>0.04</v>
      </c>
      <c r="FO210">
        <v>2.481407317073171</v>
      </c>
      <c r="FP210">
        <v>-0.01117651567944039</v>
      </c>
      <c r="FQ210">
        <v>0.06803435330321932</v>
      </c>
      <c r="FR210">
        <v>1</v>
      </c>
      <c r="FS210">
        <v>831.8382352941177</v>
      </c>
      <c r="FT210">
        <v>-16.99465242581153</v>
      </c>
      <c r="FU210">
        <v>5.955917211226966</v>
      </c>
      <c r="FV210">
        <v>0</v>
      </c>
      <c r="FW210">
        <v>0.4222623170731707</v>
      </c>
      <c r="FX210">
        <v>0.0184090452961666</v>
      </c>
      <c r="FY210">
        <v>0.002419314561656893</v>
      </c>
      <c r="FZ210">
        <v>1</v>
      </c>
      <c r="GA210">
        <v>2</v>
      </c>
      <c r="GB210">
        <v>3</v>
      </c>
      <c r="GC210" t="s">
        <v>435</v>
      </c>
      <c r="GD210">
        <v>3.10296</v>
      </c>
      <c r="GE210">
        <v>2.72565</v>
      </c>
      <c r="GF210">
        <v>0.0886383</v>
      </c>
      <c r="GG210">
        <v>0.0880806</v>
      </c>
      <c r="GH210">
        <v>0.108586</v>
      </c>
      <c r="GI210">
        <v>0.108716</v>
      </c>
      <c r="GJ210">
        <v>23794.2</v>
      </c>
      <c r="GK210">
        <v>21603.2</v>
      </c>
      <c r="GL210">
        <v>26672.8</v>
      </c>
      <c r="GM210">
        <v>23912.2</v>
      </c>
      <c r="GN210">
        <v>38043.5</v>
      </c>
      <c r="GO210">
        <v>31487.6</v>
      </c>
      <c r="GP210">
        <v>46577.6</v>
      </c>
      <c r="GQ210">
        <v>37811.2</v>
      </c>
      <c r="GR210">
        <v>1.86583</v>
      </c>
      <c r="GS210">
        <v>1.87022</v>
      </c>
      <c r="GT210">
        <v>0.0607818</v>
      </c>
      <c r="GU210">
        <v>0</v>
      </c>
      <c r="GV210">
        <v>29.002</v>
      </c>
      <c r="GW210">
        <v>999.9</v>
      </c>
      <c r="GX210">
        <v>51</v>
      </c>
      <c r="GY210">
        <v>31.2</v>
      </c>
      <c r="GZ210">
        <v>25.6917</v>
      </c>
      <c r="HA210">
        <v>61.1538</v>
      </c>
      <c r="HB210">
        <v>19.3229</v>
      </c>
      <c r="HC210">
        <v>1</v>
      </c>
      <c r="HD210">
        <v>0.147134</v>
      </c>
      <c r="HE210">
        <v>-1.33156</v>
      </c>
      <c r="HF210">
        <v>20.2917</v>
      </c>
      <c r="HG210">
        <v>5.22088</v>
      </c>
      <c r="HH210">
        <v>11.98</v>
      </c>
      <c r="HI210">
        <v>4.96495</v>
      </c>
      <c r="HJ210">
        <v>3.2759</v>
      </c>
      <c r="HK210">
        <v>9999</v>
      </c>
      <c r="HL210">
        <v>9999</v>
      </c>
      <c r="HM210">
        <v>9999</v>
      </c>
      <c r="HN210">
        <v>8.800000000000001</v>
      </c>
      <c r="HO210">
        <v>1.86397</v>
      </c>
      <c r="HP210">
        <v>1.86005</v>
      </c>
      <c r="HQ210">
        <v>1.85837</v>
      </c>
      <c r="HR210">
        <v>1.85974</v>
      </c>
      <c r="HS210">
        <v>1.85989</v>
      </c>
      <c r="HT210">
        <v>1.85837</v>
      </c>
      <c r="HU210">
        <v>1.85745</v>
      </c>
      <c r="HV210">
        <v>1.85241</v>
      </c>
      <c r="HW210">
        <v>0</v>
      </c>
      <c r="HX210">
        <v>0</v>
      </c>
      <c r="HY210">
        <v>0</v>
      </c>
      <c r="HZ210">
        <v>0</v>
      </c>
      <c r="IA210" t="s">
        <v>426</v>
      </c>
      <c r="IB210" t="s">
        <v>427</v>
      </c>
      <c r="IC210" t="s">
        <v>428</v>
      </c>
      <c r="ID210" t="s">
        <v>428</v>
      </c>
      <c r="IE210" t="s">
        <v>428</v>
      </c>
      <c r="IF210" t="s">
        <v>428</v>
      </c>
      <c r="IG210">
        <v>0</v>
      </c>
      <c r="IH210">
        <v>100</v>
      </c>
      <c r="II210">
        <v>100</v>
      </c>
      <c r="IJ210">
        <v>-1.319</v>
      </c>
      <c r="IK210">
        <v>0.3307</v>
      </c>
      <c r="IL210">
        <v>-1.085747647868322</v>
      </c>
      <c r="IM210">
        <v>-0.001141660950335919</v>
      </c>
      <c r="IN210">
        <v>1.556549255047457E-06</v>
      </c>
      <c r="IO210">
        <v>-3.845636065895205E-10</v>
      </c>
      <c r="IP210">
        <v>0.01562767363184709</v>
      </c>
      <c r="IQ210">
        <v>0.001629169780553792</v>
      </c>
      <c r="IR210">
        <v>0.0005448488767950686</v>
      </c>
      <c r="IS210">
        <v>-2.599574200195059E-06</v>
      </c>
      <c r="IT210">
        <v>2</v>
      </c>
      <c r="IU210">
        <v>2011</v>
      </c>
      <c r="IV210">
        <v>1</v>
      </c>
      <c r="IW210">
        <v>26</v>
      </c>
      <c r="IX210">
        <v>197492.7</v>
      </c>
      <c r="IY210">
        <v>197492.9</v>
      </c>
      <c r="IZ210">
        <v>1.14746</v>
      </c>
      <c r="JA210">
        <v>2.64282</v>
      </c>
      <c r="JB210">
        <v>1.49658</v>
      </c>
      <c r="JC210">
        <v>2.35107</v>
      </c>
      <c r="JD210">
        <v>1.54907</v>
      </c>
      <c r="JE210">
        <v>2.40356</v>
      </c>
      <c r="JF210">
        <v>36.4343</v>
      </c>
      <c r="JG210">
        <v>24.1926</v>
      </c>
      <c r="JH210">
        <v>18</v>
      </c>
      <c r="JI210">
        <v>481.885</v>
      </c>
      <c r="JJ210">
        <v>499.366</v>
      </c>
      <c r="JK210">
        <v>30.919</v>
      </c>
      <c r="JL210">
        <v>29.191</v>
      </c>
      <c r="JM210">
        <v>30.0001</v>
      </c>
      <c r="JN210">
        <v>29.314</v>
      </c>
      <c r="JO210">
        <v>29.2863</v>
      </c>
      <c r="JP210">
        <v>23.0735</v>
      </c>
      <c r="JQ210">
        <v>9.663970000000001</v>
      </c>
      <c r="JR210">
        <v>100</v>
      </c>
      <c r="JS210">
        <v>30.905</v>
      </c>
      <c r="JT210">
        <v>420</v>
      </c>
      <c r="JU210">
        <v>23.7962</v>
      </c>
      <c r="JV210">
        <v>101.837</v>
      </c>
      <c r="JW210">
        <v>91.20569999999999</v>
      </c>
    </row>
    <row r="211" spans="1:283">
      <c r="A211">
        <v>193</v>
      </c>
      <c r="B211">
        <v>1758839167</v>
      </c>
      <c r="C211">
        <v>2333.400000095367</v>
      </c>
      <c r="D211" t="s">
        <v>819</v>
      </c>
      <c r="E211" t="s">
        <v>820</v>
      </c>
      <c r="F211">
        <v>5</v>
      </c>
      <c r="G211" t="s">
        <v>796</v>
      </c>
      <c r="H211">
        <v>1758839164</v>
      </c>
      <c r="I211">
        <f>(J211)/1000</f>
        <v>0</v>
      </c>
      <c r="J211">
        <f>1000*DJ211*AH211*(DF211-DG211)/(100*CY211*(1000-AH211*DF211))</f>
        <v>0</v>
      </c>
      <c r="K211">
        <f>DJ211*AH211*(DE211-DD211*(1000-AH211*DG211)/(1000-AH211*DF211))/(100*CY211)</f>
        <v>0</v>
      </c>
      <c r="L211">
        <f>DD211 - IF(AH211&gt;1, K211*CY211*100.0/(AJ211), 0)</f>
        <v>0</v>
      </c>
      <c r="M211">
        <f>((S211-I211/2)*L211-K211)/(S211+I211/2)</f>
        <v>0</v>
      </c>
      <c r="N211">
        <f>M211*(DK211+DL211)/1000.0</f>
        <v>0</v>
      </c>
      <c r="O211">
        <f>(DD211 - IF(AH211&gt;1, K211*CY211*100.0/(AJ211), 0))*(DK211+DL211)/1000.0</f>
        <v>0</v>
      </c>
      <c r="P211">
        <f>2.0/((1/R211-1/Q211)+SIGN(R211)*SQRT((1/R211-1/Q211)*(1/R211-1/Q211) + 4*CZ211/((CZ211+1)*(CZ211+1))*(2*1/R211*1/Q211-1/Q211*1/Q211)))</f>
        <v>0</v>
      </c>
      <c r="Q211">
        <f>IF(LEFT(DA211,1)&lt;&gt;"0",IF(LEFT(DA211,1)="1",3.0,DB211),$D$5+$E$5*(DR211*DK211/($K$5*1000))+$F$5*(DR211*DK211/($K$5*1000))*MAX(MIN(CY211,$J$5),$I$5)*MAX(MIN(CY211,$J$5),$I$5)+$G$5*MAX(MIN(CY211,$J$5),$I$5)*(DR211*DK211/($K$5*1000))+$H$5*(DR211*DK211/($K$5*1000))*(DR211*DK211/($K$5*1000)))</f>
        <v>0</v>
      </c>
      <c r="R211">
        <f>I211*(1000-(1000*0.61365*exp(17.502*V211/(240.97+V211))/(DK211+DL211)+DF211)/2)/(1000*0.61365*exp(17.502*V211/(240.97+V211))/(DK211+DL211)-DF211)</f>
        <v>0</v>
      </c>
      <c r="S211">
        <f>1/((CZ211+1)/(P211/1.6)+1/(Q211/1.37)) + CZ211/((CZ211+1)/(P211/1.6) + CZ211/(Q211/1.37))</f>
        <v>0</v>
      </c>
      <c r="T211">
        <f>(CU211*CX211)</f>
        <v>0</v>
      </c>
      <c r="U211">
        <f>(DM211+(T211+2*0.95*5.67E-8*(((DM211+$B$9)+273)^4-(DM211+273)^4)-44100*I211)/(1.84*29.3*Q211+8*0.95*5.67E-8*(DM211+273)^3))</f>
        <v>0</v>
      </c>
      <c r="V211">
        <f>($C$9*DN211+$D$9*DO211+$E$9*U211)</f>
        <v>0</v>
      </c>
      <c r="W211">
        <f>0.61365*exp(17.502*V211/(240.97+V211))</f>
        <v>0</v>
      </c>
      <c r="X211">
        <f>(Y211/Z211*100)</f>
        <v>0</v>
      </c>
      <c r="Y211">
        <f>DF211*(DK211+DL211)/1000</f>
        <v>0</v>
      </c>
      <c r="Z211">
        <f>0.61365*exp(17.502*DM211/(240.97+DM211))</f>
        <v>0</v>
      </c>
      <c r="AA211">
        <f>(W211-DF211*(DK211+DL211)/1000)</f>
        <v>0</v>
      </c>
      <c r="AB211">
        <f>(-I211*44100)</f>
        <v>0</v>
      </c>
      <c r="AC211">
        <f>2*29.3*Q211*0.92*(DM211-V211)</f>
        <v>0</v>
      </c>
      <c r="AD211">
        <f>2*0.95*5.67E-8*(((DM211+$B$9)+273)^4-(V211+273)^4)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IF(AF211*$H$15&gt;=AJ211,1.0,(AJ211/(AJ211-AF211*$H$15)))</f>
        <v>0</v>
      </c>
      <c r="AI211">
        <f>(AH211-1)*100</f>
        <v>0</v>
      </c>
      <c r="AJ211">
        <f>MAX(0,($B$15+$C$15*DR211)/(1+$D$15*DR211)*DK211/(DM211+273)*$E$15)</f>
        <v>0</v>
      </c>
      <c r="AK211" t="s">
        <v>422</v>
      </c>
      <c r="AL211" t="s">
        <v>422</v>
      </c>
      <c r="AM211">
        <v>0</v>
      </c>
      <c r="AN211">
        <v>0</v>
      </c>
      <c r="AO211">
        <f>1-AM211/AN211</f>
        <v>0</v>
      </c>
      <c r="AP211">
        <v>0</v>
      </c>
      <c r="AQ211" t="s">
        <v>422</v>
      </c>
      <c r="AR211" t="s">
        <v>422</v>
      </c>
      <c r="AS211">
        <v>0</v>
      </c>
      <c r="AT211">
        <v>0</v>
      </c>
      <c r="AU211">
        <f>1-AS211/AT211</f>
        <v>0</v>
      </c>
      <c r="AV211">
        <v>0.5</v>
      </c>
      <c r="AW211">
        <f>CV211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422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CU211">
        <f>$B$13*DS211+$C$13*DT211+$F$13*EE211*(1-EH211)</f>
        <v>0</v>
      </c>
      <c r="CV211">
        <f>CU211*CW211</f>
        <v>0</v>
      </c>
      <c r="CW211">
        <f>($B$13*$D$11+$C$13*$D$11+$F$13*((ER211+EJ211)/MAX(ER211+EJ211+ES211, 0.1)*$I$11+ES211/MAX(ER211+EJ211+ES211, 0.1)*$J$11))/($B$13+$C$13+$F$13)</f>
        <v>0</v>
      </c>
      <c r="CX211">
        <f>($B$13*$K$11+$C$13*$K$11+$F$13*((ER211+EJ211)/MAX(ER211+EJ211+ES211, 0.1)*$P$11+ES211/MAX(ER211+EJ211+ES211, 0.1)*$Q$11))/($B$13+$C$13+$F$13)</f>
        <v>0</v>
      </c>
      <c r="CY211">
        <v>5.18</v>
      </c>
      <c r="CZ211">
        <v>0.5</v>
      </c>
      <c r="DA211" t="s">
        <v>423</v>
      </c>
      <c r="DB211">
        <v>2</v>
      </c>
      <c r="DC211">
        <v>1758839164</v>
      </c>
      <c r="DD211">
        <v>422.5128888888889</v>
      </c>
      <c r="DE211">
        <v>420.0285555555556</v>
      </c>
      <c r="DF211">
        <v>24.24522222222222</v>
      </c>
      <c r="DG211">
        <v>23.81895555555555</v>
      </c>
      <c r="DH211">
        <v>423.832</v>
      </c>
      <c r="DI211">
        <v>23.91456666666666</v>
      </c>
      <c r="DJ211">
        <v>499.8805555555556</v>
      </c>
      <c r="DK211">
        <v>90.57536666666667</v>
      </c>
      <c r="DL211">
        <v>0.06759176666666668</v>
      </c>
      <c r="DM211">
        <v>30.52901111111111</v>
      </c>
      <c r="DN211">
        <v>29.99266666666667</v>
      </c>
      <c r="DO211">
        <v>999.9000000000001</v>
      </c>
      <c r="DP211">
        <v>0</v>
      </c>
      <c r="DQ211">
        <v>0</v>
      </c>
      <c r="DR211">
        <v>9978.67888888889</v>
      </c>
      <c r="DS211">
        <v>0</v>
      </c>
      <c r="DT211">
        <v>3.15713</v>
      </c>
      <c r="DU211">
        <v>2.484351111111112</v>
      </c>
      <c r="DV211">
        <v>433.0113333333333</v>
      </c>
      <c r="DW211">
        <v>430.2772222222222</v>
      </c>
      <c r="DX211">
        <v>0.4262442222222222</v>
      </c>
      <c r="DY211">
        <v>420.0285555555556</v>
      </c>
      <c r="DZ211">
        <v>23.81895555555555</v>
      </c>
      <c r="EA211">
        <v>2.196018888888889</v>
      </c>
      <c r="EB211">
        <v>2.157412222222222</v>
      </c>
      <c r="EC211">
        <v>18.9333</v>
      </c>
      <c r="ED211">
        <v>18.64952222222222</v>
      </c>
      <c r="EE211">
        <v>0.00500078</v>
      </c>
      <c r="EF211">
        <v>0</v>
      </c>
      <c r="EG211">
        <v>0</v>
      </c>
      <c r="EH211">
        <v>0</v>
      </c>
      <c r="EI211">
        <v>832.1666666666666</v>
      </c>
      <c r="EJ211">
        <v>0.00500078</v>
      </c>
      <c r="EK211">
        <v>-10.96666666666667</v>
      </c>
      <c r="EL211">
        <v>-0.1222222222222222</v>
      </c>
      <c r="EM211">
        <v>35.88877777777778</v>
      </c>
      <c r="EN211">
        <v>40.583</v>
      </c>
      <c r="EO211">
        <v>37.96511111111111</v>
      </c>
      <c r="EP211">
        <v>41.18022222222223</v>
      </c>
      <c r="EQ211">
        <v>38.18733333333333</v>
      </c>
      <c r="ER211">
        <v>0</v>
      </c>
      <c r="ES211">
        <v>0</v>
      </c>
      <c r="ET211">
        <v>0</v>
      </c>
      <c r="EU211">
        <v>1758839162.7</v>
      </c>
      <c r="EV211">
        <v>0</v>
      </c>
      <c r="EW211">
        <v>832.1961538461539</v>
      </c>
      <c r="EX211">
        <v>2.868376330412123</v>
      </c>
      <c r="EY211">
        <v>6.095726465488605</v>
      </c>
      <c r="EZ211">
        <v>-10.91153846153846</v>
      </c>
      <c r="FA211">
        <v>15</v>
      </c>
      <c r="FB211">
        <v>0</v>
      </c>
      <c r="FC211" t="s">
        <v>424</v>
      </c>
      <c r="FD211">
        <v>1746989605.5</v>
      </c>
      <c r="FE211">
        <v>1746989593.5</v>
      </c>
      <c r="FF211">
        <v>0</v>
      </c>
      <c r="FG211">
        <v>-0.274</v>
      </c>
      <c r="FH211">
        <v>-0.002</v>
      </c>
      <c r="FI211">
        <v>2.549</v>
      </c>
      <c r="FJ211">
        <v>0.129</v>
      </c>
      <c r="FK211">
        <v>420</v>
      </c>
      <c r="FL211">
        <v>17</v>
      </c>
      <c r="FM211">
        <v>0.02</v>
      </c>
      <c r="FN211">
        <v>0.04</v>
      </c>
      <c r="FO211">
        <v>2.495094</v>
      </c>
      <c r="FP211">
        <v>-0.1130352720450355</v>
      </c>
      <c r="FQ211">
        <v>0.06280995497530628</v>
      </c>
      <c r="FR211">
        <v>1</v>
      </c>
      <c r="FS211">
        <v>832.2647058823529</v>
      </c>
      <c r="FT211">
        <v>3.920550107096281</v>
      </c>
      <c r="FU211">
        <v>6.385962655006828</v>
      </c>
      <c r="FV211">
        <v>0</v>
      </c>
      <c r="FW211">
        <v>0.4225897</v>
      </c>
      <c r="FX211">
        <v>0.0229914371482173</v>
      </c>
      <c r="FY211">
        <v>0.002607650687879799</v>
      </c>
      <c r="FZ211">
        <v>1</v>
      </c>
      <c r="GA211">
        <v>2</v>
      </c>
      <c r="GB211">
        <v>3</v>
      </c>
      <c r="GC211" t="s">
        <v>435</v>
      </c>
      <c r="GD211">
        <v>3.10316</v>
      </c>
      <c r="GE211">
        <v>2.72562</v>
      </c>
      <c r="GF211">
        <v>0.0886445</v>
      </c>
      <c r="GG211">
        <v>0.08807130000000001</v>
      </c>
      <c r="GH211">
        <v>0.10859</v>
      </c>
      <c r="GI211">
        <v>0.108718</v>
      </c>
      <c r="GJ211">
        <v>23794.2</v>
      </c>
      <c r="GK211">
        <v>21603.4</v>
      </c>
      <c r="GL211">
        <v>26672.9</v>
      </c>
      <c r="GM211">
        <v>23912.2</v>
      </c>
      <c r="GN211">
        <v>38043.3</v>
      </c>
      <c r="GO211">
        <v>31487.4</v>
      </c>
      <c r="GP211">
        <v>46577.6</v>
      </c>
      <c r="GQ211">
        <v>37811.2</v>
      </c>
      <c r="GR211">
        <v>1.86605</v>
      </c>
      <c r="GS211">
        <v>1.86992</v>
      </c>
      <c r="GT211">
        <v>0.0608638</v>
      </c>
      <c r="GU211">
        <v>0</v>
      </c>
      <c r="GV211">
        <v>29.002</v>
      </c>
      <c r="GW211">
        <v>999.9</v>
      </c>
      <c r="GX211">
        <v>51</v>
      </c>
      <c r="GY211">
        <v>31.2</v>
      </c>
      <c r="GZ211">
        <v>25.6939</v>
      </c>
      <c r="HA211">
        <v>60.8038</v>
      </c>
      <c r="HB211">
        <v>19.1947</v>
      </c>
      <c r="HC211">
        <v>1</v>
      </c>
      <c r="HD211">
        <v>0.147154</v>
      </c>
      <c r="HE211">
        <v>-1.28638</v>
      </c>
      <c r="HF211">
        <v>20.2922</v>
      </c>
      <c r="HG211">
        <v>5.22118</v>
      </c>
      <c r="HH211">
        <v>11.98</v>
      </c>
      <c r="HI211">
        <v>4.9651</v>
      </c>
      <c r="HJ211">
        <v>3.27595</v>
      </c>
      <c r="HK211">
        <v>9999</v>
      </c>
      <c r="HL211">
        <v>9999</v>
      </c>
      <c r="HM211">
        <v>9999</v>
      </c>
      <c r="HN211">
        <v>8.800000000000001</v>
      </c>
      <c r="HO211">
        <v>1.86397</v>
      </c>
      <c r="HP211">
        <v>1.86006</v>
      </c>
      <c r="HQ211">
        <v>1.85837</v>
      </c>
      <c r="HR211">
        <v>1.85974</v>
      </c>
      <c r="HS211">
        <v>1.85989</v>
      </c>
      <c r="HT211">
        <v>1.85837</v>
      </c>
      <c r="HU211">
        <v>1.85745</v>
      </c>
      <c r="HV211">
        <v>1.8524</v>
      </c>
      <c r="HW211">
        <v>0</v>
      </c>
      <c r="HX211">
        <v>0</v>
      </c>
      <c r="HY211">
        <v>0</v>
      </c>
      <c r="HZ211">
        <v>0</v>
      </c>
      <c r="IA211" t="s">
        <v>426</v>
      </c>
      <c r="IB211" t="s">
        <v>427</v>
      </c>
      <c r="IC211" t="s">
        <v>428</v>
      </c>
      <c r="ID211" t="s">
        <v>428</v>
      </c>
      <c r="IE211" t="s">
        <v>428</v>
      </c>
      <c r="IF211" t="s">
        <v>428</v>
      </c>
      <c r="IG211">
        <v>0</v>
      </c>
      <c r="IH211">
        <v>100</v>
      </c>
      <c r="II211">
        <v>100</v>
      </c>
      <c r="IJ211">
        <v>-1.319</v>
      </c>
      <c r="IK211">
        <v>0.3306</v>
      </c>
      <c r="IL211">
        <v>-1.085747647868322</v>
      </c>
      <c r="IM211">
        <v>-0.001141660950335919</v>
      </c>
      <c r="IN211">
        <v>1.556549255047457E-06</v>
      </c>
      <c r="IO211">
        <v>-3.845636065895205E-10</v>
      </c>
      <c r="IP211">
        <v>0.01562767363184709</v>
      </c>
      <c r="IQ211">
        <v>0.001629169780553792</v>
      </c>
      <c r="IR211">
        <v>0.0005448488767950686</v>
      </c>
      <c r="IS211">
        <v>-2.599574200195059E-06</v>
      </c>
      <c r="IT211">
        <v>2</v>
      </c>
      <c r="IU211">
        <v>2011</v>
      </c>
      <c r="IV211">
        <v>1</v>
      </c>
      <c r="IW211">
        <v>26</v>
      </c>
      <c r="IX211">
        <v>197492.7</v>
      </c>
      <c r="IY211">
        <v>197492.9</v>
      </c>
      <c r="IZ211">
        <v>1.14746</v>
      </c>
      <c r="JA211">
        <v>2.64282</v>
      </c>
      <c r="JB211">
        <v>1.49658</v>
      </c>
      <c r="JC211">
        <v>2.35107</v>
      </c>
      <c r="JD211">
        <v>1.54907</v>
      </c>
      <c r="JE211">
        <v>2.35229</v>
      </c>
      <c r="JF211">
        <v>36.4343</v>
      </c>
      <c r="JG211">
        <v>24.1926</v>
      </c>
      <c r="JH211">
        <v>18</v>
      </c>
      <c r="JI211">
        <v>482.021</v>
      </c>
      <c r="JJ211">
        <v>499.177</v>
      </c>
      <c r="JK211">
        <v>30.9245</v>
      </c>
      <c r="JL211">
        <v>29.1911</v>
      </c>
      <c r="JM211">
        <v>30.0001</v>
      </c>
      <c r="JN211">
        <v>29.3147</v>
      </c>
      <c r="JO211">
        <v>29.2875</v>
      </c>
      <c r="JP211">
        <v>23.0759</v>
      </c>
      <c r="JQ211">
        <v>9.663970000000001</v>
      </c>
      <c r="JR211">
        <v>100</v>
      </c>
      <c r="JS211">
        <v>30.91</v>
      </c>
      <c r="JT211">
        <v>420</v>
      </c>
      <c r="JU211">
        <v>23.7962</v>
      </c>
      <c r="JV211">
        <v>101.837</v>
      </c>
      <c r="JW211">
        <v>91.2055</v>
      </c>
    </row>
    <row r="212" spans="1:283">
      <c r="A212">
        <v>194</v>
      </c>
      <c r="B212">
        <v>1758839169</v>
      </c>
      <c r="C212">
        <v>2335.400000095367</v>
      </c>
      <c r="D212" t="s">
        <v>821</v>
      </c>
      <c r="E212" t="s">
        <v>822</v>
      </c>
      <c r="F212">
        <v>5</v>
      </c>
      <c r="G212" t="s">
        <v>796</v>
      </c>
      <c r="H212">
        <v>1758839166</v>
      </c>
      <c r="I212">
        <f>(J212)/1000</f>
        <v>0</v>
      </c>
      <c r="J212">
        <f>1000*DJ212*AH212*(DF212-DG212)/(100*CY212*(1000-AH212*DF212))</f>
        <v>0</v>
      </c>
      <c r="K212">
        <f>DJ212*AH212*(DE212-DD212*(1000-AH212*DG212)/(1000-AH212*DF212))/(100*CY212)</f>
        <v>0</v>
      </c>
      <c r="L212">
        <f>DD212 - IF(AH212&gt;1, K212*CY212*100.0/(AJ212), 0)</f>
        <v>0</v>
      </c>
      <c r="M212">
        <f>((S212-I212/2)*L212-K212)/(S212+I212/2)</f>
        <v>0</v>
      </c>
      <c r="N212">
        <f>M212*(DK212+DL212)/1000.0</f>
        <v>0</v>
      </c>
      <c r="O212">
        <f>(DD212 - IF(AH212&gt;1, K212*CY212*100.0/(AJ212), 0))*(DK212+DL212)/1000.0</f>
        <v>0</v>
      </c>
      <c r="P212">
        <f>2.0/((1/R212-1/Q212)+SIGN(R212)*SQRT((1/R212-1/Q212)*(1/R212-1/Q212) + 4*CZ212/((CZ212+1)*(CZ212+1))*(2*1/R212*1/Q212-1/Q212*1/Q212)))</f>
        <v>0</v>
      </c>
      <c r="Q212">
        <f>IF(LEFT(DA212,1)&lt;&gt;"0",IF(LEFT(DA212,1)="1",3.0,DB212),$D$5+$E$5*(DR212*DK212/($K$5*1000))+$F$5*(DR212*DK212/($K$5*1000))*MAX(MIN(CY212,$J$5),$I$5)*MAX(MIN(CY212,$J$5),$I$5)+$G$5*MAX(MIN(CY212,$J$5),$I$5)*(DR212*DK212/($K$5*1000))+$H$5*(DR212*DK212/($K$5*1000))*(DR212*DK212/($K$5*1000)))</f>
        <v>0</v>
      </c>
      <c r="R212">
        <f>I212*(1000-(1000*0.61365*exp(17.502*V212/(240.97+V212))/(DK212+DL212)+DF212)/2)/(1000*0.61365*exp(17.502*V212/(240.97+V212))/(DK212+DL212)-DF212)</f>
        <v>0</v>
      </c>
      <c r="S212">
        <f>1/((CZ212+1)/(P212/1.6)+1/(Q212/1.37)) + CZ212/((CZ212+1)/(P212/1.6) + CZ212/(Q212/1.37))</f>
        <v>0</v>
      </c>
      <c r="T212">
        <f>(CU212*CX212)</f>
        <v>0</v>
      </c>
      <c r="U212">
        <f>(DM212+(T212+2*0.95*5.67E-8*(((DM212+$B$9)+273)^4-(DM212+273)^4)-44100*I212)/(1.84*29.3*Q212+8*0.95*5.67E-8*(DM212+273)^3))</f>
        <v>0</v>
      </c>
      <c r="V212">
        <f>($C$9*DN212+$D$9*DO212+$E$9*U212)</f>
        <v>0</v>
      </c>
      <c r="W212">
        <f>0.61365*exp(17.502*V212/(240.97+V212))</f>
        <v>0</v>
      </c>
      <c r="X212">
        <f>(Y212/Z212*100)</f>
        <v>0</v>
      </c>
      <c r="Y212">
        <f>DF212*(DK212+DL212)/1000</f>
        <v>0</v>
      </c>
      <c r="Z212">
        <f>0.61365*exp(17.502*DM212/(240.97+DM212))</f>
        <v>0</v>
      </c>
      <c r="AA212">
        <f>(W212-DF212*(DK212+DL212)/1000)</f>
        <v>0</v>
      </c>
      <c r="AB212">
        <f>(-I212*44100)</f>
        <v>0</v>
      </c>
      <c r="AC212">
        <f>2*29.3*Q212*0.92*(DM212-V212)</f>
        <v>0</v>
      </c>
      <c r="AD212">
        <f>2*0.95*5.67E-8*(((DM212+$B$9)+273)^4-(V212+273)^4)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IF(AF212*$H$15&gt;=AJ212,1.0,(AJ212/(AJ212-AF212*$H$15)))</f>
        <v>0</v>
      </c>
      <c r="AI212">
        <f>(AH212-1)*100</f>
        <v>0</v>
      </c>
      <c r="AJ212">
        <f>MAX(0,($B$15+$C$15*DR212)/(1+$D$15*DR212)*DK212/(DM212+273)*$E$15)</f>
        <v>0</v>
      </c>
      <c r="AK212" t="s">
        <v>422</v>
      </c>
      <c r="AL212" t="s">
        <v>422</v>
      </c>
      <c r="AM212">
        <v>0</v>
      </c>
      <c r="AN212">
        <v>0</v>
      </c>
      <c r="AO212">
        <f>1-AM212/AN212</f>
        <v>0</v>
      </c>
      <c r="AP212">
        <v>0</v>
      </c>
      <c r="AQ212" t="s">
        <v>422</v>
      </c>
      <c r="AR212" t="s">
        <v>422</v>
      </c>
      <c r="AS212">
        <v>0</v>
      </c>
      <c r="AT212">
        <v>0</v>
      </c>
      <c r="AU212">
        <f>1-AS212/AT212</f>
        <v>0</v>
      </c>
      <c r="AV212">
        <v>0.5</v>
      </c>
      <c r="AW212">
        <f>CV212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422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CU212">
        <f>$B$13*DS212+$C$13*DT212+$F$13*EE212*(1-EH212)</f>
        <v>0</v>
      </c>
      <c r="CV212">
        <f>CU212*CW212</f>
        <v>0</v>
      </c>
      <c r="CW212">
        <f>($B$13*$D$11+$C$13*$D$11+$F$13*((ER212+EJ212)/MAX(ER212+EJ212+ES212, 0.1)*$I$11+ES212/MAX(ER212+EJ212+ES212, 0.1)*$J$11))/($B$13+$C$13+$F$13)</f>
        <v>0</v>
      </c>
      <c r="CX212">
        <f>($B$13*$K$11+$C$13*$K$11+$F$13*((ER212+EJ212)/MAX(ER212+EJ212+ES212, 0.1)*$P$11+ES212/MAX(ER212+EJ212+ES212, 0.1)*$Q$11))/($B$13+$C$13+$F$13)</f>
        <v>0</v>
      </c>
      <c r="CY212">
        <v>5.18</v>
      </c>
      <c r="CZ212">
        <v>0.5</v>
      </c>
      <c r="DA212" t="s">
        <v>423</v>
      </c>
      <c r="DB212">
        <v>2</v>
      </c>
      <c r="DC212">
        <v>1758839166</v>
      </c>
      <c r="DD212">
        <v>422.5357777777778</v>
      </c>
      <c r="DE212">
        <v>419.9781111111111</v>
      </c>
      <c r="DF212">
        <v>24.24638888888889</v>
      </c>
      <c r="DG212">
        <v>23.81996666666667</v>
      </c>
      <c r="DH212">
        <v>423.8550000000001</v>
      </c>
      <c r="DI212">
        <v>23.9157</v>
      </c>
      <c r="DJ212">
        <v>499.934</v>
      </c>
      <c r="DK212">
        <v>90.57544444444443</v>
      </c>
      <c r="DL212">
        <v>0.06738996666666668</v>
      </c>
      <c r="DM212">
        <v>30.53124444444445</v>
      </c>
      <c r="DN212">
        <v>29.9936</v>
      </c>
      <c r="DO212">
        <v>999.9000000000001</v>
      </c>
      <c r="DP212">
        <v>0</v>
      </c>
      <c r="DQ212">
        <v>0</v>
      </c>
      <c r="DR212">
        <v>10005.34555555556</v>
      </c>
      <c r="DS212">
        <v>0</v>
      </c>
      <c r="DT212">
        <v>3.15713</v>
      </c>
      <c r="DU212">
        <v>2.557703333333333</v>
      </c>
      <c r="DV212">
        <v>433.0354444444444</v>
      </c>
      <c r="DW212">
        <v>430.226</v>
      </c>
      <c r="DX212">
        <v>0.426417</v>
      </c>
      <c r="DY212">
        <v>419.9781111111111</v>
      </c>
      <c r="DZ212">
        <v>23.81996666666667</v>
      </c>
      <c r="EA212">
        <v>2.196126666666667</v>
      </c>
      <c r="EB212">
        <v>2.157503333333333</v>
      </c>
      <c r="EC212">
        <v>18.93408888888889</v>
      </c>
      <c r="ED212">
        <v>18.6502</v>
      </c>
      <c r="EE212">
        <v>0.00500078</v>
      </c>
      <c r="EF212">
        <v>0</v>
      </c>
      <c r="EG212">
        <v>0</v>
      </c>
      <c r="EH212">
        <v>0</v>
      </c>
      <c r="EI212">
        <v>833.1444444444444</v>
      </c>
      <c r="EJ212">
        <v>0.00500078</v>
      </c>
      <c r="EK212">
        <v>-9.499999999999998</v>
      </c>
      <c r="EL212">
        <v>0.1666666666666666</v>
      </c>
      <c r="EM212">
        <v>35.87477777777778</v>
      </c>
      <c r="EN212">
        <v>40.50655555555555</v>
      </c>
      <c r="EO212">
        <v>37.84</v>
      </c>
      <c r="EP212">
        <v>41.10377777777777</v>
      </c>
      <c r="EQ212">
        <v>38.19411111111111</v>
      </c>
      <c r="ER212">
        <v>0</v>
      </c>
      <c r="ES212">
        <v>0</v>
      </c>
      <c r="ET212">
        <v>0</v>
      </c>
      <c r="EU212">
        <v>1758839164.5</v>
      </c>
      <c r="EV212">
        <v>0</v>
      </c>
      <c r="EW212">
        <v>832.2480000000002</v>
      </c>
      <c r="EX212">
        <v>11.38461565731023</v>
      </c>
      <c r="EY212">
        <v>-13.28461540208527</v>
      </c>
      <c r="EZ212">
        <v>-9.804</v>
      </c>
      <c r="FA212">
        <v>15</v>
      </c>
      <c r="FB212">
        <v>0</v>
      </c>
      <c r="FC212" t="s">
        <v>424</v>
      </c>
      <c r="FD212">
        <v>1746989605.5</v>
      </c>
      <c r="FE212">
        <v>1746989593.5</v>
      </c>
      <c r="FF212">
        <v>0</v>
      </c>
      <c r="FG212">
        <v>-0.274</v>
      </c>
      <c r="FH212">
        <v>-0.002</v>
      </c>
      <c r="FI212">
        <v>2.549</v>
      </c>
      <c r="FJ212">
        <v>0.129</v>
      </c>
      <c r="FK212">
        <v>420</v>
      </c>
      <c r="FL212">
        <v>17</v>
      </c>
      <c r="FM212">
        <v>0.02</v>
      </c>
      <c r="FN212">
        <v>0.04</v>
      </c>
      <c r="FO212">
        <v>2.51837512195122</v>
      </c>
      <c r="FP212">
        <v>-0.01748926829267629</v>
      </c>
      <c r="FQ212">
        <v>0.06734345728888053</v>
      </c>
      <c r="FR212">
        <v>1</v>
      </c>
      <c r="FS212">
        <v>832.8147058823531</v>
      </c>
      <c r="FT212">
        <v>-1.489686693847567</v>
      </c>
      <c r="FU212">
        <v>6.082527162142448</v>
      </c>
      <c r="FV212">
        <v>0</v>
      </c>
      <c r="FW212">
        <v>0.4232943414634146</v>
      </c>
      <c r="FX212">
        <v>0.02614202090592285</v>
      </c>
      <c r="FY212">
        <v>0.002843191684810127</v>
      </c>
      <c r="FZ212">
        <v>1</v>
      </c>
      <c r="GA212">
        <v>2</v>
      </c>
      <c r="GB212">
        <v>3</v>
      </c>
      <c r="GC212" t="s">
        <v>435</v>
      </c>
      <c r="GD212">
        <v>3.10334</v>
      </c>
      <c r="GE212">
        <v>2.72534</v>
      </c>
      <c r="GF212">
        <v>0.088639</v>
      </c>
      <c r="GG212">
        <v>0.0880688</v>
      </c>
      <c r="GH212">
        <v>0.108591</v>
      </c>
      <c r="GI212">
        <v>0.108718</v>
      </c>
      <c r="GJ212">
        <v>23794.2</v>
      </c>
      <c r="GK212">
        <v>21603.3</v>
      </c>
      <c r="GL212">
        <v>26672.8</v>
      </c>
      <c r="GM212">
        <v>23912</v>
      </c>
      <c r="GN212">
        <v>38043.2</v>
      </c>
      <c r="GO212">
        <v>31487.5</v>
      </c>
      <c r="GP212">
        <v>46577.5</v>
      </c>
      <c r="GQ212">
        <v>37811.3</v>
      </c>
      <c r="GR212">
        <v>1.8665</v>
      </c>
      <c r="GS212">
        <v>1.8694</v>
      </c>
      <c r="GT212">
        <v>0.0610501</v>
      </c>
      <c r="GU212">
        <v>0</v>
      </c>
      <c r="GV212">
        <v>29.0009</v>
      </c>
      <c r="GW212">
        <v>999.9</v>
      </c>
      <c r="GX212">
        <v>51</v>
      </c>
      <c r="GY212">
        <v>31.2</v>
      </c>
      <c r="GZ212">
        <v>25.6927</v>
      </c>
      <c r="HA212">
        <v>60.4238</v>
      </c>
      <c r="HB212">
        <v>19.2628</v>
      </c>
      <c r="HC212">
        <v>1</v>
      </c>
      <c r="HD212">
        <v>0.14716</v>
      </c>
      <c r="HE212">
        <v>-1.25672</v>
      </c>
      <c r="HF212">
        <v>20.2926</v>
      </c>
      <c r="HG212">
        <v>5.22118</v>
      </c>
      <c r="HH212">
        <v>11.98</v>
      </c>
      <c r="HI212">
        <v>4.9651</v>
      </c>
      <c r="HJ212">
        <v>3.276</v>
      </c>
      <c r="HK212">
        <v>9999</v>
      </c>
      <c r="HL212">
        <v>9999</v>
      </c>
      <c r="HM212">
        <v>9999</v>
      </c>
      <c r="HN212">
        <v>8.800000000000001</v>
      </c>
      <c r="HO212">
        <v>1.86395</v>
      </c>
      <c r="HP212">
        <v>1.86006</v>
      </c>
      <c r="HQ212">
        <v>1.85837</v>
      </c>
      <c r="HR212">
        <v>1.85974</v>
      </c>
      <c r="HS212">
        <v>1.85989</v>
      </c>
      <c r="HT212">
        <v>1.85837</v>
      </c>
      <c r="HU212">
        <v>1.85745</v>
      </c>
      <c r="HV212">
        <v>1.8524</v>
      </c>
      <c r="HW212">
        <v>0</v>
      </c>
      <c r="HX212">
        <v>0</v>
      </c>
      <c r="HY212">
        <v>0</v>
      </c>
      <c r="HZ212">
        <v>0</v>
      </c>
      <c r="IA212" t="s">
        <v>426</v>
      </c>
      <c r="IB212" t="s">
        <v>427</v>
      </c>
      <c r="IC212" t="s">
        <v>428</v>
      </c>
      <c r="ID212" t="s">
        <v>428</v>
      </c>
      <c r="IE212" t="s">
        <v>428</v>
      </c>
      <c r="IF212" t="s">
        <v>428</v>
      </c>
      <c r="IG212">
        <v>0</v>
      </c>
      <c r="IH212">
        <v>100</v>
      </c>
      <c r="II212">
        <v>100</v>
      </c>
      <c r="IJ212">
        <v>-1.319</v>
      </c>
      <c r="IK212">
        <v>0.3307</v>
      </c>
      <c r="IL212">
        <v>-1.085747647868322</v>
      </c>
      <c r="IM212">
        <v>-0.001141660950335919</v>
      </c>
      <c r="IN212">
        <v>1.556549255047457E-06</v>
      </c>
      <c r="IO212">
        <v>-3.845636065895205E-10</v>
      </c>
      <c r="IP212">
        <v>0.01562767363184709</v>
      </c>
      <c r="IQ212">
        <v>0.001629169780553792</v>
      </c>
      <c r="IR212">
        <v>0.0005448488767950686</v>
      </c>
      <c r="IS212">
        <v>-2.599574200195059E-06</v>
      </c>
      <c r="IT212">
        <v>2</v>
      </c>
      <c r="IU212">
        <v>2011</v>
      </c>
      <c r="IV212">
        <v>1</v>
      </c>
      <c r="IW212">
        <v>26</v>
      </c>
      <c r="IX212">
        <v>197492.7</v>
      </c>
      <c r="IY212">
        <v>197492.9</v>
      </c>
      <c r="IZ212">
        <v>1.14746</v>
      </c>
      <c r="JA212">
        <v>2.63184</v>
      </c>
      <c r="JB212">
        <v>1.49658</v>
      </c>
      <c r="JC212">
        <v>2.35107</v>
      </c>
      <c r="JD212">
        <v>1.54907</v>
      </c>
      <c r="JE212">
        <v>2.43774</v>
      </c>
      <c r="JF212">
        <v>36.4343</v>
      </c>
      <c r="JG212">
        <v>24.2013</v>
      </c>
      <c r="JH212">
        <v>18</v>
      </c>
      <c r="JI212">
        <v>482.292</v>
      </c>
      <c r="JJ212">
        <v>498.834</v>
      </c>
      <c r="JK212">
        <v>30.9259</v>
      </c>
      <c r="JL212">
        <v>29.1917</v>
      </c>
      <c r="JM212">
        <v>30.0002</v>
      </c>
      <c r="JN212">
        <v>29.3159</v>
      </c>
      <c r="JO212">
        <v>29.2883</v>
      </c>
      <c r="JP212">
        <v>23.0742</v>
      </c>
      <c r="JQ212">
        <v>9.663970000000001</v>
      </c>
      <c r="JR212">
        <v>100</v>
      </c>
      <c r="JS212">
        <v>30.91</v>
      </c>
      <c r="JT212">
        <v>420</v>
      </c>
      <c r="JU212">
        <v>23.7962</v>
      </c>
      <c r="JV212">
        <v>101.837</v>
      </c>
      <c r="JW212">
        <v>91.2054</v>
      </c>
    </row>
    <row r="213" spans="1:283">
      <c r="A213">
        <v>195</v>
      </c>
      <c r="B213">
        <v>1758839171</v>
      </c>
      <c r="C213">
        <v>2337.400000095367</v>
      </c>
      <c r="D213" t="s">
        <v>823</v>
      </c>
      <c r="E213" t="s">
        <v>824</v>
      </c>
      <c r="F213">
        <v>5</v>
      </c>
      <c r="G213" t="s">
        <v>796</v>
      </c>
      <c r="H213">
        <v>1758839168</v>
      </c>
      <c r="I213">
        <f>(J213)/1000</f>
        <v>0</v>
      </c>
      <c r="J213">
        <f>1000*DJ213*AH213*(DF213-DG213)/(100*CY213*(1000-AH213*DF213))</f>
        <v>0</v>
      </c>
      <c r="K213">
        <f>DJ213*AH213*(DE213-DD213*(1000-AH213*DG213)/(1000-AH213*DF213))/(100*CY213)</f>
        <v>0</v>
      </c>
      <c r="L213">
        <f>DD213 - IF(AH213&gt;1, K213*CY213*100.0/(AJ213), 0)</f>
        <v>0</v>
      </c>
      <c r="M213">
        <f>((S213-I213/2)*L213-K213)/(S213+I213/2)</f>
        <v>0</v>
      </c>
      <c r="N213">
        <f>M213*(DK213+DL213)/1000.0</f>
        <v>0</v>
      </c>
      <c r="O213">
        <f>(DD213 - IF(AH213&gt;1, K213*CY213*100.0/(AJ213), 0))*(DK213+DL213)/1000.0</f>
        <v>0</v>
      </c>
      <c r="P213">
        <f>2.0/((1/R213-1/Q213)+SIGN(R213)*SQRT((1/R213-1/Q213)*(1/R213-1/Q213) + 4*CZ213/((CZ213+1)*(CZ213+1))*(2*1/R213*1/Q213-1/Q213*1/Q213)))</f>
        <v>0</v>
      </c>
      <c r="Q213">
        <f>IF(LEFT(DA213,1)&lt;&gt;"0",IF(LEFT(DA213,1)="1",3.0,DB213),$D$5+$E$5*(DR213*DK213/($K$5*1000))+$F$5*(DR213*DK213/($K$5*1000))*MAX(MIN(CY213,$J$5),$I$5)*MAX(MIN(CY213,$J$5),$I$5)+$G$5*MAX(MIN(CY213,$J$5),$I$5)*(DR213*DK213/($K$5*1000))+$H$5*(DR213*DK213/($K$5*1000))*(DR213*DK213/($K$5*1000)))</f>
        <v>0</v>
      </c>
      <c r="R213">
        <f>I213*(1000-(1000*0.61365*exp(17.502*V213/(240.97+V213))/(DK213+DL213)+DF213)/2)/(1000*0.61365*exp(17.502*V213/(240.97+V213))/(DK213+DL213)-DF213)</f>
        <v>0</v>
      </c>
      <c r="S213">
        <f>1/((CZ213+1)/(P213/1.6)+1/(Q213/1.37)) + CZ213/((CZ213+1)/(P213/1.6) + CZ213/(Q213/1.37))</f>
        <v>0</v>
      </c>
      <c r="T213">
        <f>(CU213*CX213)</f>
        <v>0</v>
      </c>
      <c r="U213">
        <f>(DM213+(T213+2*0.95*5.67E-8*(((DM213+$B$9)+273)^4-(DM213+273)^4)-44100*I213)/(1.84*29.3*Q213+8*0.95*5.67E-8*(DM213+273)^3))</f>
        <v>0</v>
      </c>
      <c r="V213">
        <f>($C$9*DN213+$D$9*DO213+$E$9*U213)</f>
        <v>0</v>
      </c>
      <c r="W213">
        <f>0.61365*exp(17.502*V213/(240.97+V213))</f>
        <v>0</v>
      </c>
      <c r="X213">
        <f>(Y213/Z213*100)</f>
        <v>0</v>
      </c>
      <c r="Y213">
        <f>DF213*(DK213+DL213)/1000</f>
        <v>0</v>
      </c>
      <c r="Z213">
        <f>0.61365*exp(17.502*DM213/(240.97+DM213))</f>
        <v>0</v>
      </c>
      <c r="AA213">
        <f>(W213-DF213*(DK213+DL213)/1000)</f>
        <v>0</v>
      </c>
      <c r="AB213">
        <f>(-I213*44100)</f>
        <v>0</v>
      </c>
      <c r="AC213">
        <f>2*29.3*Q213*0.92*(DM213-V213)</f>
        <v>0</v>
      </c>
      <c r="AD213">
        <f>2*0.95*5.67E-8*(((DM213+$B$9)+273)^4-(V213+273)^4)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IF(AF213*$H$15&gt;=AJ213,1.0,(AJ213/(AJ213-AF213*$H$15)))</f>
        <v>0</v>
      </c>
      <c r="AI213">
        <f>(AH213-1)*100</f>
        <v>0</v>
      </c>
      <c r="AJ213">
        <f>MAX(0,($B$15+$C$15*DR213)/(1+$D$15*DR213)*DK213/(DM213+273)*$E$15)</f>
        <v>0</v>
      </c>
      <c r="AK213" t="s">
        <v>422</v>
      </c>
      <c r="AL213" t="s">
        <v>422</v>
      </c>
      <c r="AM213">
        <v>0</v>
      </c>
      <c r="AN213">
        <v>0</v>
      </c>
      <c r="AO213">
        <f>1-AM213/AN213</f>
        <v>0</v>
      </c>
      <c r="AP213">
        <v>0</v>
      </c>
      <c r="AQ213" t="s">
        <v>422</v>
      </c>
      <c r="AR213" t="s">
        <v>422</v>
      </c>
      <c r="AS213">
        <v>0</v>
      </c>
      <c r="AT213">
        <v>0</v>
      </c>
      <c r="AU213">
        <f>1-AS213/AT213</f>
        <v>0</v>
      </c>
      <c r="AV213">
        <v>0.5</v>
      </c>
      <c r="AW213">
        <f>CV213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422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CU213">
        <f>$B$13*DS213+$C$13*DT213+$F$13*EE213*(1-EH213)</f>
        <v>0</v>
      </c>
      <c r="CV213">
        <f>CU213*CW213</f>
        <v>0</v>
      </c>
      <c r="CW213">
        <f>($B$13*$D$11+$C$13*$D$11+$F$13*((ER213+EJ213)/MAX(ER213+EJ213+ES213, 0.1)*$I$11+ES213/MAX(ER213+EJ213+ES213, 0.1)*$J$11))/($B$13+$C$13+$F$13)</f>
        <v>0</v>
      </c>
      <c r="CX213">
        <f>($B$13*$K$11+$C$13*$K$11+$F$13*((ER213+EJ213)/MAX(ER213+EJ213+ES213, 0.1)*$P$11+ES213/MAX(ER213+EJ213+ES213, 0.1)*$Q$11))/($B$13+$C$13+$F$13)</f>
        <v>0</v>
      </c>
      <c r="CY213">
        <v>5.18</v>
      </c>
      <c r="CZ213">
        <v>0.5</v>
      </c>
      <c r="DA213" t="s">
        <v>423</v>
      </c>
      <c r="DB213">
        <v>2</v>
      </c>
      <c r="DC213">
        <v>1758839168</v>
      </c>
      <c r="DD213">
        <v>422.5358888888889</v>
      </c>
      <c r="DE213">
        <v>419.9521111111112</v>
      </c>
      <c r="DF213">
        <v>24.24715555555555</v>
      </c>
      <c r="DG213">
        <v>23.8207</v>
      </c>
      <c r="DH213">
        <v>423.8552222222222</v>
      </c>
      <c r="DI213">
        <v>23.91646666666666</v>
      </c>
      <c r="DJ213">
        <v>500.1048888888889</v>
      </c>
      <c r="DK213">
        <v>90.57535555555555</v>
      </c>
      <c r="DL213">
        <v>0.06702981111111112</v>
      </c>
      <c r="DM213">
        <v>30.53285555555556</v>
      </c>
      <c r="DN213">
        <v>29.99427777777777</v>
      </c>
      <c r="DO213">
        <v>999.9000000000001</v>
      </c>
      <c r="DP213">
        <v>0</v>
      </c>
      <c r="DQ213">
        <v>0</v>
      </c>
      <c r="DR213">
        <v>10032.08333333333</v>
      </c>
      <c r="DS213">
        <v>0</v>
      </c>
      <c r="DT213">
        <v>3.15713</v>
      </c>
      <c r="DU213">
        <v>2.583768888888889</v>
      </c>
      <c r="DV213">
        <v>433.0359999999999</v>
      </c>
      <c r="DW213">
        <v>430.1998888888889</v>
      </c>
      <c r="DX213">
        <v>0.4264567777777777</v>
      </c>
      <c r="DY213">
        <v>419.9521111111112</v>
      </c>
      <c r="DZ213">
        <v>23.8207</v>
      </c>
      <c r="EA213">
        <v>2.196193333333333</v>
      </c>
      <c r="EB213">
        <v>2.157567777777778</v>
      </c>
      <c r="EC213">
        <v>18.93457777777778</v>
      </c>
      <c r="ED213">
        <v>18.65066666666667</v>
      </c>
      <c r="EE213">
        <v>0.00500078</v>
      </c>
      <c r="EF213">
        <v>0</v>
      </c>
      <c r="EG213">
        <v>0</v>
      </c>
      <c r="EH213">
        <v>0</v>
      </c>
      <c r="EI213">
        <v>837.6444444444445</v>
      </c>
      <c r="EJ213">
        <v>0.00500078</v>
      </c>
      <c r="EK213">
        <v>-11.14444444444445</v>
      </c>
      <c r="EL213">
        <v>0.2666666666666667</v>
      </c>
      <c r="EM213">
        <v>35.90944444444444</v>
      </c>
      <c r="EN213">
        <v>40.46488888888889</v>
      </c>
      <c r="EO213">
        <v>37.82599999999999</v>
      </c>
      <c r="EP213">
        <v>41.06222222222222</v>
      </c>
      <c r="EQ213">
        <v>38.40244444444444</v>
      </c>
      <c r="ER213">
        <v>0</v>
      </c>
      <c r="ES213">
        <v>0</v>
      </c>
      <c r="ET213">
        <v>0</v>
      </c>
      <c r="EU213">
        <v>1758839166.3</v>
      </c>
      <c r="EV213">
        <v>0</v>
      </c>
      <c r="EW213">
        <v>833.1384615384615</v>
      </c>
      <c r="EX213">
        <v>25.69572692154757</v>
      </c>
      <c r="EY213">
        <v>-6.625641076902136</v>
      </c>
      <c r="EZ213">
        <v>-9.676923076923078</v>
      </c>
      <c r="FA213">
        <v>15</v>
      </c>
      <c r="FB213">
        <v>0</v>
      </c>
      <c r="FC213" t="s">
        <v>424</v>
      </c>
      <c r="FD213">
        <v>1746989605.5</v>
      </c>
      <c r="FE213">
        <v>1746989593.5</v>
      </c>
      <c r="FF213">
        <v>0</v>
      </c>
      <c r="FG213">
        <v>-0.274</v>
      </c>
      <c r="FH213">
        <v>-0.002</v>
      </c>
      <c r="FI213">
        <v>2.549</v>
      </c>
      <c r="FJ213">
        <v>0.129</v>
      </c>
      <c r="FK213">
        <v>420</v>
      </c>
      <c r="FL213">
        <v>17</v>
      </c>
      <c r="FM213">
        <v>0.02</v>
      </c>
      <c r="FN213">
        <v>0.04</v>
      </c>
      <c r="FO213">
        <v>2.5201925</v>
      </c>
      <c r="FP213">
        <v>0.1015483677298306</v>
      </c>
      <c r="FQ213">
        <v>0.06918810735054112</v>
      </c>
      <c r="FR213">
        <v>1</v>
      </c>
      <c r="FS213">
        <v>832.8029411764705</v>
      </c>
      <c r="FT213">
        <v>6.296409674447505</v>
      </c>
      <c r="FU213">
        <v>6.306555193471673</v>
      </c>
      <c r="FV213">
        <v>0</v>
      </c>
      <c r="FW213">
        <v>0.42384685</v>
      </c>
      <c r="FX213">
        <v>0.02735981988742927</v>
      </c>
      <c r="FY213">
        <v>0.002877095875618325</v>
      </c>
      <c r="FZ213">
        <v>1</v>
      </c>
      <c r="GA213">
        <v>2</v>
      </c>
      <c r="GB213">
        <v>3</v>
      </c>
      <c r="GC213" t="s">
        <v>435</v>
      </c>
      <c r="GD213">
        <v>3.10346</v>
      </c>
      <c r="GE213">
        <v>2.72504</v>
      </c>
      <c r="GF213">
        <v>0.0886286</v>
      </c>
      <c r="GG213">
        <v>0.08807570000000001</v>
      </c>
      <c r="GH213">
        <v>0.108588</v>
      </c>
      <c r="GI213">
        <v>0.10872</v>
      </c>
      <c r="GJ213">
        <v>23794.2</v>
      </c>
      <c r="GK213">
        <v>21603.1</v>
      </c>
      <c r="GL213">
        <v>26672.5</v>
      </c>
      <c r="GM213">
        <v>23911.9</v>
      </c>
      <c r="GN213">
        <v>38043.2</v>
      </c>
      <c r="GO213">
        <v>31487.4</v>
      </c>
      <c r="GP213">
        <v>46577.3</v>
      </c>
      <c r="GQ213">
        <v>37811.2</v>
      </c>
      <c r="GR213">
        <v>1.8666</v>
      </c>
      <c r="GS213">
        <v>1.86915</v>
      </c>
      <c r="GT213">
        <v>0.0613332</v>
      </c>
      <c r="GU213">
        <v>0</v>
      </c>
      <c r="GV213">
        <v>28.9997</v>
      </c>
      <c r="GW213">
        <v>999.9</v>
      </c>
      <c r="GX213">
        <v>51</v>
      </c>
      <c r="GY213">
        <v>31.2</v>
      </c>
      <c r="GZ213">
        <v>25.6942</v>
      </c>
      <c r="HA213">
        <v>60.7638</v>
      </c>
      <c r="HB213">
        <v>19.2788</v>
      </c>
      <c r="HC213">
        <v>1</v>
      </c>
      <c r="HD213">
        <v>0.147144</v>
      </c>
      <c r="HE213">
        <v>-1.23892</v>
      </c>
      <c r="HF213">
        <v>20.2928</v>
      </c>
      <c r="HG213">
        <v>5.22103</v>
      </c>
      <c r="HH213">
        <v>11.98</v>
      </c>
      <c r="HI213">
        <v>4.9651</v>
      </c>
      <c r="HJ213">
        <v>3.276</v>
      </c>
      <c r="HK213">
        <v>9999</v>
      </c>
      <c r="HL213">
        <v>9999</v>
      </c>
      <c r="HM213">
        <v>9999</v>
      </c>
      <c r="HN213">
        <v>8.800000000000001</v>
      </c>
      <c r="HO213">
        <v>1.86396</v>
      </c>
      <c r="HP213">
        <v>1.86006</v>
      </c>
      <c r="HQ213">
        <v>1.85837</v>
      </c>
      <c r="HR213">
        <v>1.85974</v>
      </c>
      <c r="HS213">
        <v>1.85989</v>
      </c>
      <c r="HT213">
        <v>1.85837</v>
      </c>
      <c r="HU213">
        <v>1.85744</v>
      </c>
      <c r="HV213">
        <v>1.85241</v>
      </c>
      <c r="HW213">
        <v>0</v>
      </c>
      <c r="HX213">
        <v>0</v>
      </c>
      <c r="HY213">
        <v>0</v>
      </c>
      <c r="HZ213">
        <v>0</v>
      </c>
      <c r="IA213" t="s">
        <v>426</v>
      </c>
      <c r="IB213" t="s">
        <v>427</v>
      </c>
      <c r="IC213" t="s">
        <v>428</v>
      </c>
      <c r="ID213" t="s">
        <v>428</v>
      </c>
      <c r="IE213" t="s">
        <v>428</v>
      </c>
      <c r="IF213" t="s">
        <v>428</v>
      </c>
      <c r="IG213">
        <v>0</v>
      </c>
      <c r="IH213">
        <v>100</v>
      </c>
      <c r="II213">
        <v>100</v>
      </c>
      <c r="IJ213">
        <v>-1.319</v>
      </c>
      <c r="IK213">
        <v>0.3307</v>
      </c>
      <c r="IL213">
        <v>-1.085747647868322</v>
      </c>
      <c r="IM213">
        <v>-0.001141660950335919</v>
      </c>
      <c r="IN213">
        <v>1.556549255047457E-06</v>
      </c>
      <c r="IO213">
        <v>-3.845636065895205E-10</v>
      </c>
      <c r="IP213">
        <v>0.01562767363184709</v>
      </c>
      <c r="IQ213">
        <v>0.001629169780553792</v>
      </c>
      <c r="IR213">
        <v>0.0005448488767950686</v>
      </c>
      <c r="IS213">
        <v>-2.599574200195059E-06</v>
      </c>
      <c r="IT213">
        <v>2</v>
      </c>
      <c r="IU213">
        <v>2011</v>
      </c>
      <c r="IV213">
        <v>1</v>
      </c>
      <c r="IW213">
        <v>26</v>
      </c>
      <c r="IX213">
        <v>197492.8</v>
      </c>
      <c r="IY213">
        <v>197493</v>
      </c>
      <c r="IZ213">
        <v>1.14746</v>
      </c>
      <c r="JA213">
        <v>2.63306</v>
      </c>
      <c r="JB213">
        <v>1.49658</v>
      </c>
      <c r="JC213">
        <v>2.35107</v>
      </c>
      <c r="JD213">
        <v>1.54907</v>
      </c>
      <c r="JE213">
        <v>2.48169</v>
      </c>
      <c r="JF213">
        <v>36.4343</v>
      </c>
      <c r="JG213">
        <v>24.2013</v>
      </c>
      <c r="JH213">
        <v>18</v>
      </c>
      <c r="JI213">
        <v>482.356</v>
      </c>
      <c r="JJ213">
        <v>498.676</v>
      </c>
      <c r="JK213">
        <v>30.9256</v>
      </c>
      <c r="JL213">
        <v>29.1929</v>
      </c>
      <c r="JM213">
        <v>30.0001</v>
      </c>
      <c r="JN213">
        <v>29.3166</v>
      </c>
      <c r="JO213">
        <v>29.2894</v>
      </c>
      <c r="JP213">
        <v>23.0749</v>
      </c>
      <c r="JQ213">
        <v>9.663970000000001</v>
      </c>
      <c r="JR213">
        <v>100</v>
      </c>
      <c r="JS213">
        <v>30.91</v>
      </c>
      <c r="JT213">
        <v>420</v>
      </c>
      <c r="JU213">
        <v>23.7962</v>
      </c>
      <c r="JV213">
        <v>101.836</v>
      </c>
      <c r="JW213">
        <v>91.20529999999999</v>
      </c>
    </row>
    <row r="214" spans="1:283">
      <c r="A214">
        <v>196</v>
      </c>
      <c r="B214">
        <v>1758839173</v>
      </c>
      <c r="C214">
        <v>2339.400000095367</v>
      </c>
      <c r="D214" t="s">
        <v>825</v>
      </c>
      <c r="E214" t="s">
        <v>826</v>
      </c>
      <c r="F214">
        <v>5</v>
      </c>
      <c r="G214" t="s">
        <v>796</v>
      </c>
      <c r="H214">
        <v>1758839170</v>
      </c>
      <c r="I214">
        <f>(J214)/1000</f>
        <v>0</v>
      </c>
      <c r="J214">
        <f>1000*DJ214*AH214*(DF214-DG214)/(100*CY214*(1000-AH214*DF214))</f>
        <v>0</v>
      </c>
      <c r="K214">
        <f>DJ214*AH214*(DE214-DD214*(1000-AH214*DG214)/(1000-AH214*DF214))/(100*CY214)</f>
        <v>0</v>
      </c>
      <c r="L214">
        <f>DD214 - IF(AH214&gt;1, K214*CY214*100.0/(AJ214), 0)</f>
        <v>0</v>
      </c>
      <c r="M214">
        <f>((S214-I214/2)*L214-K214)/(S214+I214/2)</f>
        <v>0</v>
      </c>
      <c r="N214">
        <f>M214*(DK214+DL214)/1000.0</f>
        <v>0</v>
      </c>
      <c r="O214">
        <f>(DD214 - IF(AH214&gt;1, K214*CY214*100.0/(AJ214), 0))*(DK214+DL214)/1000.0</f>
        <v>0</v>
      </c>
      <c r="P214">
        <f>2.0/((1/R214-1/Q214)+SIGN(R214)*SQRT((1/R214-1/Q214)*(1/R214-1/Q214) + 4*CZ214/((CZ214+1)*(CZ214+1))*(2*1/R214*1/Q214-1/Q214*1/Q214)))</f>
        <v>0</v>
      </c>
      <c r="Q214">
        <f>IF(LEFT(DA214,1)&lt;&gt;"0",IF(LEFT(DA214,1)="1",3.0,DB214),$D$5+$E$5*(DR214*DK214/($K$5*1000))+$F$5*(DR214*DK214/($K$5*1000))*MAX(MIN(CY214,$J$5),$I$5)*MAX(MIN(CY214,$J$5),$I$5)+$G$5*MAX(MIN(CY214,$J$5),$I$5)*(DR214*DK214/($K$5*1000))+$H$5*(DR214*DK214/($K$5*1000))*(DR214*DK214/($K$5*1000)))</f>
        <v>0</v>
      </c>
      <c r="R214">
        <f>I214*(1000-(1000*0.61365*exp(17.502*V214/(240.97+V214))/(DK214+DL214)+DF214)/2)/(1000*0.61365*exp(17.502*V214/(240.97+V214))/(DK214+DL214)-DF214)</f>
        <v>0</v>
      </c>
      <c r="S214">
        <f>1/((CZ214+1)/(P214/1.6)+1/(Q214/1.37)) + CZ214/((CZ214+1)/(P214/1.6) + CZ214/(Q214/1.37))</f>
        <v>0</v>
      </c>
      <c r="T214">
        <f>(CU214*CX214)</f>
        <v>0</v>
      </c>
      <c r="U214">
        <f>(DM214+(T214+2*0.95*5.67E-8*(((DM214+$B$9)+273)^4-(DM214+273)^4)-44100*I214)/(1.84*29.3*Q214+8*0.95*5.67E-8*(DM214+273)^3))</f>
        <v>0</v>
      </c>
      <c r="V214">
        <f>($C$9*DN214+$D$9*DO214+$E$9*U214)</f>
        <v>0</v>
      </c>
      <c r="W214">
        <f>0.61365*exp(17.502*V214/(240.97+V214))</f>
        <v>0</v>
      </c>
      <c r="X214">
        <f>(Y214/Z214*100)</f>
        <v>0</v>
      </c>
      <c r="Y214">
        <f>DF214*(DK214+DL214)/1000</f>
        <v>0</v>
      </c>
      <c r="Z214">
        <f>0.61365*exp(17.502*DM214/(240.97+DM214))</f>
        <v>0</v>
      </c>
      <c r="AA214">
        <f>(W214-DF214*(DK214+DL214)/1000)</f>
        <v>0</v>
      </c>
      <c r="AB214">
        <f>(-I214*44100)</f>
        <v>0</v>
      </c>
      <c r="AC214">
        <f>2*29.3*Q214*0.92*(DM214-V214)</f>
        <v>0</v>
      </c>
      <c r="AD214">
        <f>2*0.95*5.67E-8*(((DM214+$B$9)+273)^4-(V214+273)^4)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IF(AF214*$H$15&gt;=AJ214,1.0,(AJ214/(AJ214-AF214*$H$15)))</f>
        <v>0</v>
      </c>
      <c r="AI214">
        <f>(AH214-1)*100</f>
        <v>0</v>
      </c>
      <c r="AJ214">
        <f>MAX(0,($B$15+$C$15*DR214)/(1+$D$15*DR214)*DK214/(DM214+273)*$E$15)</f>
        <v>0</v>
      </c>
      <c r="AK214" t="s">
        <v>422</v>
      </c>
      <c r="AL214" t="s">
        <v>422</v>
      </c>
      <c r="AM214">
        <v>0</v>
      </c>
      <c r="AN214">
        <v>0</v>
      </c>
      <c r="AO214">
        <f>1-AM214/AN214</f>
        <v>0</v>
      </c>
      <c r="AP214">
        <v>0</v>
      </c>
      <c r="AQ214" t="s">
        <v>422</v>
      </c>
      <c r="AR214" t="s">
        <v>422</v>
      </c>
      <c r="AS214">
        <v>0</v>
      </c>
      <c r="AT214">
        <v>0</v>
      </c>
      <c r="AU214">
        <f>1-AS214/AT214</f>
        <v>0</v>
      </c>
      <c r="AV214">
        <v>0.5</v>
      </c>
      <c r="AW214">
        <f>CV214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422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CU214">
        <f>$B$13*DS214+$C$13*DT214+$F$13*EE214*(1-EH214)</f>
        <v>0</v>
      </c>
      <c r="CV214">
        <f>CU214*CW214</f>
        <v>0</v>
      </c>
      <c r="CW214">
        <f>($B$13*$D$11+$C$13*$D$11+$F$13*((ER214+EJ214)/MAX(ER214+EJ214+ES214, 0.1)*$I$11+ES214/MAX(ER214+EJ214+ES214, 0.1)*$J$11))/($B$13+$C$13+$F$13)</f>
        <v>0</v>
      </c>
      <c r="CX214">
        <f>($B$13*$K$11+$C$13*$K$11+$F$13*((ER214+EJ214)/MAX(ER214+EJ214+ES214, 0.1)*$P$11+ES214/MAX(ER214+EJ214+ES214, 0.1)*$Q$11))/($B$13+$C$13+$F$13)</f>
        <v>0</v>
      </c>
      <c r="CY214">
        <v>5.18</v>
      </c>
      <c r="CZ214">
        <v>0.5</v>
      </c>
      <c r="DA214" t="s">
        <v>423</v>
      </c>
      <c r="DB214">
        <v>2</v>
      </c>
      <c r="DC214">
        <v>1758839170</v>
      </c>
      <c r="DD214">
        <v>422.5152222222222</v>
      </c>
      <c r="DE214">
        <v>419.9832222222223</v>
      </c>
      <c r="DF214">
        <v>24.24736666666666</v>
      </c>
      <c r="DG214">
        <v>23.82092222222222</v>
      </c>
      <c r="DH214">
        <v>423.8345555555555</v>
      </c>
      <c r="DI214">
        <v>23.91668888888888</v>
      </c>
      <c r="DJ214">
        <v>500.2391111111111</v>
      </c>
      <c r="DK214">
        <v>90.57472222222222</v>
      </c>
      <c r="DL214">
        <v>0.06670166666666666</v>
      </c>
      <c r="DM214">
        <v>30.534</v>
      </c>
      <c r="DN214">
        <v>29.99685555555556</v>
      </c>
      <c r="DO214">
        <v>999.9000000000001</v>
      </c>
      <c r="DP214">
        <v>0</v>
      </c>
      <c r="DQ214">
        <v>0</v>
      </c>
      <c r="DR214">
        <v>10040.83333333333</v>
      </c>
      <c r="DS214">
        <v>0</v>
      </c>
      <c r="DT214">
        <v>3.15713</v>
      </c>
      <c r="DU214">
        <v>2.531946666666667</v>
      </c>
      <c r="DV214">
        <v>433.0147777777777</v>
      </c>
      <c r="DW214">
        <v>430.2318888888889</v>
      </c>
      <c r="DX214">
        <v>0.4264517777777777</v>
      </c>
      <c r="DY214">
        <v>419.9832222222223</v>
      </c>
      <c r="DZ214">
        <v>23.82092222222222</v>
      </c>
      <c r="EA214">
        <v>2.196197777777778</v>
      </c>
      <c r="EB214">
        <v>2.157572222222222</v>
      </c>
      <c r="EC214">
        <v>18.9346</v>
      </c>
      <c r="ED214">
        <v>18.6507</v>
      </c>
      <c r="EE214">
        <v>0.00500078</v>
      </c>
      <c r="EF214">
        <v>0</v>
      </c>
      <c r="EG214">
        <v>0</v>
      </c>
      <c r="EH214">
        <v>0</v>
      </c>
      <c r="EI214">
        <v>835.6333333333334</v>
      </c>
      <c r="EJ214">
        <v>0.00500078</v>
      </c>
      <c r="EK214">
        <v>-10.34444444444444</v>
      </c>
      <c r="EL214">
        <v>0.6111111111111112</v>
      </c>
      <c r="EM214">
        <v>35.92333333333333</v>
      </c>
      <c r="EN214">
        <v>40.38155555555555</v>
      </c>
      <c r="EO214">
        <v>37.67322222222222</v>
      </c>
      <c r="EP214">
        <v>41.00677777777778</v>
      </c>
      <c r="EQ214">
        <v>38.52755555555555</v>
      </c>
      <c r="ER214">
        <v>0</v>
      </c>
      <c r="ES214">
        <v>0</v>
      </c>
      <c r="ET214">
        <v>0</v>
      </c>
      <c r="EU214">
        <v>1758839168.7</v>
      </c>
      <c r="EV214">
        <v>0</v>
      </c>
      <c r="EW214">
        <v>832.6807692307692</v>
      </c>
      <c r="EX214">
        <v>35.12136770340469</v>
      </c>
      <c r="EY214">
        <v>-9.565812050118522</v>
      </c>
      <c r="EZ214">
        <v>-10.27692307692308</v>
      </c>
      <c r="FA214">
        <v>15</v>
      </c>
      <c r="FB214">
        <v>0</v>
      </c>
      <c r="FC214" t="s">
        <v>424</v>
      </c>
      <c r="FD214">
        <v>1746989605.5</v>
      </c>
      <c r="FE214">
        <v>1746989593.5</v>
      </c>
      <c r="FF214">
        <v>0</v>
      </c>
      <c r="FG214">
        <v>-0.274</v>
      </c>
      <c r="FH214">
        <v>-0.002</v>
      </c>
      <c r="FI214">
        <v>2.549</v>
      </c>
      <c r="FJ214">
        <v>0.129</v>
      </c>
      <c r="FK214">
        <v>420</v>
      </c>
      <c r="FL214">
        <v>17</v>
      </c>
      <c r="FM214">
        <v>0.02</v>
      </c>
      <c r="FN214">
        <v>0.04</v>
      </c>
      <c r="FO214">
        <v>2.506691219512196</v>
      </c>
      <c r="FP214">
        <v>0.04209574912891748</v>
      </c>
      <c r="FQ214">
        <v>0.0707778010945599</v>
      </c>
      <c r="FR214">
        <v>1</v>
      </c>
      <c r="FS214">
        <v>832.885294117647</v>
      </c>
      <c r="FT214">
        <v>12.77463727050985</v>
      </c>
      <c r="FU214">
        <v>6.600540635296531</v>
      </c>
      <c r="FV214">
        <v>0</v>
      </c>
      <c r="FW214">
        <v>0.4244845365853659</v>
      </c>
      <c r="FX214">
        <v>0.02163806968641225</v>
      </c>
      <c r="FY214">
        <v>0.002569467298854179</v>
      </c>
      <c r="FZ214">
        <v>1</v>
      </c>
      <c r="GA214">
        <v>2</v>
      </c>
      <c r="GB214">
        <v>3</v>
      </c>
      <c r="GC214" t="s">
        <v>435</v>
      </c>
      <c r="GD214">
        <v>3.10341</v>
      </c>
      <c r="GE214">
        <v>2.72472</v>
      </c>
      <c r="GF214">
        <v>0.0886271</v>
      </c>
      <c r="GG214">
        <v>0.0880899</v>
      </c>
      <c r="GH214">
        <v>0.108587</v>
      </c>
      <c r="GI214">
        <v>0.108718</v>
      </c>
      <c r="GJ214">
        <v>23794.3</v>
      </c>
      <c r="GK214">
        <v>21602.7</v>
      </c>
      <c r="GL214">
        <v>26672.5</v>
      </c>
      <c r="GM214">
        <v>23911.9</v>
      </c>
      <c r="GN214">
        <v>38043.3</v>
      </c>
      <c r="GO214">
        <v>31487.3</v>
      </c>
      <c r="GP214">
        <v>46577.3</v>
      </c>
      <c r="GQ214">
        <v>37811</v>
      </c>
      <c r="GR214">
        <v>1.86647</v>
      </c>
      <c r="GS214">
        <v>1.86935</v>
      </c>
      <c r="GT214">
        <v>0.0613667</v>
      </c>
      <c r="GU214">
        <v>0</v>
      </c>
      <c r="GV214">
        <v>28.9995</v>
      </c>
      <c r="GW214">
        <v>999.9</v>
      </c>
      <c r="GX214">
        <v>51</v>
      </c>
      <c r="GY214">
        <v>31.2</v>
      </c>
      <c r="GZ214">
        <v>25.6923</v>
      </c>
      <c r="HA214">
        <v>60.4438</v>
      </c>
      <c r="HB214">
        <v>19.2829</v>
      </c>
      <c r="HC214">
        <v>1</v>
      </c>
      <c r="HD214">
        <v>0.147165</v>
      </c>
      <c r="HE214">
        <v>-1.21993</v>
      </c>
      <c r="HF214">
        <v>20.293</v>
      </c>
      <c r="HG214">
        <v>5.22058</v>
      </c>
      <c r="HH214">
        <v>11.98</v>
      </c>
      <c r="HI214">
        <v>4.96505</v>
      </c>
      <c r="HJ214">
        <v>3.276</v>
      </c>
      <c r="HK214">
        <v>9999</v>
      </c>
      <c r="HL214">
        <v>9999</v>
      </c>
      <c r="HM214">
        <v>9999</v>
      </c>
      <c r="HN214">
        <v>8.800000000000001</v>
      </c>
      <c r="HO214">
        <v>1.86395</v>
      </c>
      <c r="HP214">
        <v>1.86006</v>
      </c>
      <c r="HQ214">
        <v>1.85837</v>
      </c>
      <c r="HR214">
        <v>1.85974</v>
      </c>
      <c r="HS214">
        <v>1.85988</v>
      </c>
      <c r="HT214">
        <v>1.85837</v>
      </c>
      <c r="HU214">
        <v>1.85744</v>
      </c>
      <c r="HV214">
        <v>1.85241</v>
      </c>
      <c r="HW214">
        <v>0</v>
      </c>
      <c r="HX214">
        <v>0</v>
      </c>
      <c r="HY214">
        <v>0</v>
      </c>
      <c r="HZ214">
        <v>0</v>
      </c>
      <c r="IA214" t="s">
        <v>426</v>
      </c>
      <c r="IB214" t="s">
        <v>427</v>
      </c>
      <c r="IC214" t="s">
        <v>428</v>
      </c>
      <c r="ID214" t="s">
        <v>428</v>
      </c>
      <c r="IE214" t="s">
        <v>428</v>
      </c>
      <c r="IF214" t="s">
        <v>428</v>
      </c>
      <c r="IG214">
        <v>0</v>
      </c>
      <c r="IH214">
        <v>100</v>
      </c>
      <c r="II214">
        <v>100</v>
      </c>
      <c r="IJ214">
        <v>-1.319</v>
      </c>
      <c r="IK214">
        <v>0.3306</v>
      </c>
      <c r="IL214">
        <v>-1.085747647868322</v>
      </c>
      <c r="IM214">
        <v>-0.001141660950335919</v>
      </c>
      <c r="IN214">
        <v>1.556549255047457E-06</v>
      </c>
      <c r="IO214">
        <v>-3.845636065895205E-10</v>
      </c>
      <c r="IP214">
        <v>0.01562767363184709</v>
      </c>
      <c r="IQ214">
        <v>0.001629169780553792</v>
      </c>
      <c r="IR214">
        <v>0.0005448488767950686</v>
      </c>
      <c r="IS214">
        <v>-2.599574200195059E-06</v>
      </c>
      <c r="IT214">
        <v>2</v>
      </c>
      <c r="IU214">
        <v>2011</v>
      </c>
      <c r="IV214">
        <v>1</v>
      </c>
      <c r="IW214">
        <v>26</v>
      </c>
      <c r="IX214">
        <v>197492.8</v>
      </c>
      <c r="IY214">
        <v>197493</v>
      </c>
      <c r="IZ214">
        <v>1.14746</v>
      </c>
      <c r="JA214">
        <v>2.63916</v>
      </c>
      <c r="JB214">
        <v>1.49658</v>
      </c>
      <c r="JC214">
        <v>2.35107</v>
      </c>
      <c r="JD214">
        <v>1.54907</v>
      </c>
      <c r="JE214">
        <v>2.48779</v>
      </c>
      <c r="JF214">
        <v>36.4343</v>
      </c>
      <c r="JG214">
        <v>24.1926</v>
      </c>
      <c r="JH214">
        <v>18</v>
      </c>
      <c r="JI214">
        <v>482.287</v>
      </c>
      <c r="JJ214">
        <v>498.82</v>
      </c>
      <c r="JK214">
        <v>30.9244</v>
      </c>
      <c r="JL214">
        <v>29.1936</v>
      </c>
      <c r="JM214">
        <v>30.0002</v>
      </c>
      <c r="JN214">
        <v>29.3172</v>
      </c>
      <c r="JO214">
        <v>29.2907</v>
      </c>
      <c r="JP214">
        <v>23.0704</v>
      </c>
      <c r="JQ214">
        <v>9.663970000000001</v>
      </c>
      <c r="JR214">
        <v>100</v>
      </c>
      <c r="JS214">
        <v>30.9124</v>
      </c>
      <c r="JT214">
        <v>420</v>
      </c>
      <c r="JU214">
        <v>23.7962</v>
      </c>
      <c r="JV214">
        <v>101.837</v>
      </c>
      <c r="JW214">
        <v>91.20489999999999</v>
      </c>
    </row>
    <row r="215" spans="1:283">
      <c r="A215">
        <v>197</v>
      </c>
      <c r="B215">
        <v>1758839175</v>
      </c>
      <c r="C215">
        <v>2341.400000095367</v>
      </c>
      <c r="D215" t="s">
        <v>827</v>
      </c>
      <c r="E215" t="s">
        <v>828</v>
      </c>
      <c r="F215">
        <v>5</v>
      </c>
      <c r="G215" t="s">
        <v>796</v>
      </c>
      <c r="H215">
        <v>1758839172</v>
      </c>
      <c r="I215">
        <f>(J215)/1000</f>
        <v>0</v>
      </c>
      <c r="J215">
        <f>1000*DJ215*AH215*(DF215-DG215)/(100*CY215*(1000-AH215*DF215))</f>
        <v>0</v>
      </c>
      <c r="K215">
        <f>DJ215*AH215*(DE215-DD215*(1000-AH215*DG215)/(1000-AH215*DF215))/(100*CY215)</f>
        <v>0</v>
      </c>
      <c r="L215">
        <f>DD215 - IF(AH215&gt;1, K215*CY215*100.0/(AJ215), 0)</f>
        <v>0</v>
      </c>
      <c r="M215">
        <f>((S215-I215/2)*L215-K215)/(S215+I215/2)</f>
        <v>0</v>
      </c>
      <c r="N215">
        <f>M215*(DK215+DL215)/1000.0</f>
        <v>0</v>
      </c>
      <c r="O215">
        <f>(DD215 - IF(AH215&gt;1, K215*CY215*100.0/(AJ215), 0))*(DK215+DL215)/1000.0</f>
        <v>0</v>
      </c>
      <c r="P215">
        <f>2.0/((1/R215-1/Q215)+SIGN(R215)*SQRT((1/R215-1/Q215)*(1/R215-1/Q215) + 4*CZ215/((CZ215+1)*(CZ215+1))*(2*1/R215*1/Q215-1/Q215*1/Q215)))</f>
        <v>0</v>
      </c>
      <c r="Q215">
        <f>IF(LEFT(DA215,1)&lt;&gt;"0",IF(LEFT(DA215,1)="1",3.0,DB215),$D$5+$E$5*(DR215*DK215/($K$5*1000))+$F$5*(DR215*DK215/($K$5*1000))*MAX(MIN(CY215,$J$5),$I$5)*MAX(MIN(CY215,$J$5),$I$5)+$G$5*MAX(MIN(CY215,$J$5),$I$5)*(DR215*DK215/($K$5*1000))+$H$5*(DR215*DK215/($K$5*1000))*(DR215*DK215/($K$5*1000)))</f>
        <v>0</v>
      </c>
      <c r="R215">
        <f>I215*(1000-(1000*0.61365*exp(17.502*V215/(240.97+V215))/(DK215+DL215)+DF215)/2)/(1000*0.61365*exp(17.502*V215/(240.97+V215))/(DK215+DL215)-DF215)</f>
        <v>0</v>
      </c>
      <c r="S215">
        <f>1/((CZ215+1)/(P215/1.6)+1/(Q215/1.37)) + CZ215/((CZ215+1)/(P215/1.6) + CZ215/(Q215/1.37))</f>
        <v>0</v>
      </c>
      <c r="T215">
        <f>(CU215*CX215)</f>
        <v>0</v>
      </c>
      <c r="U215">
        <f>(DM215+(T215+2*0.95*5.67E-8*(((DM215+$B$9)+273)^4-(DM215+273)^4)-44100*I215)/(1.84*29.3*Q215+8*0.95*5.67E-8*(DM215+273)^3))</f>
        <v>0</v>
      </c>
      <c r="V215">
        <f>($C$9*DN215+$D$9*DO215+$E$9*U215)</f>
        <v>0</v>
      </c>
      <c r="W215">
        <f>0.61365*exp(17.502*V215/(240.97+V215))</f>
        <v>0</v>
      </c>
      <c r="X215">
        <f>(Y215/Z215*100)</f>
        <v>0</v>
      </c>
      <c r="Y215">
        <f>DF215*(DK215+DL215)/1000</f>
        <v>0</v>
      </c>
      <c r="Z215">
        <f>0.61365*exp(17.502*DM215/(240.97+DM215))</f>
        <v>0</v>
      </c>
      <c r="AA215">
        <f>(W215-DF215*(DK215+DL215)/1000)</f>
        <v>0</v>
      </c>
      <c r="AB215">
        <f>(-I215*44100)</f>
        <v>0</v>
      </c>
      <c r="AC215">
        <f>2*29.3*Q215*0.92*(DM215-V215)</f>
        <v>0</v>
      </c>
      <c r="AD215">
        <f>2*0.95*5.67E-8*(((DM215+$B$9)+273)^4-(V215+273)^4)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IF(AF215*$H$15&gt;=AJ215,1.0,(AJ215/(AJ215-AF215*$H$15)))</f>
        <v>0</v>
      </c>
      <c r="AI215">
        <f>(AH215-1)*100</f>
        <v>0</v>
      </c>
      <c r="AJ215">
        <f>MAX(0,($B$15+$C$15*DR215)/(1+$D$15*DR215)*DK215/(DM215+273)*$E$15)</f>
        <v>0</v>
      </c>
      <c r="AK215" t="s">
        <v>422</v>
      </c>
      <c r="AL215" t="s">
        <v>422</v>
      </c>
      <c r="AM215">
        <v>0</v>
      </c>
      <c r="AN215">
        <v>0</v>
      </c>
      <c r="AO215">
        <f>1-AM215/AN215</f>
        <v>0</v>
      </c>
      <c r="AP215">
        <v>0</v>
      </c>
      <c r="AQ215" t="s">
        <v>422</v>
      </c>
      <c r="AR215" t="s">
        <v>422</v>
      </c>
      <c r="AS215">
        <v>0</v>
      </c>
      <c r="AT215">
        <v>0</v>
      </c>
      <c r="AU215">
        <f>1-AS215/AT215</f>
        <v>0</v>
      </c>
      <c r="AV215">
        <v>0.5</v>
      </c>
      <c r="AW215">
        <f>CV215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422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CU215">
        <f>$B$13*DS215+$C$13*DT215+$F$13*EE215*(1-EH215)</f>
        <v>0</v>
      </c>
      <c r="CV215">
        <f>CU215*CW215</f>
        <v>0</v>
      </c>
      <c r="CW215">
        <f>($B$13*$D$11+$C$13*$D$11+$F$13*((ER215+EJ215)/MAX(ER215+EJ215+ES215, 0.1)*$I$11+ES215/MAX(ER215+EJ215+ES215, 0.1)*$J$11))/($B$13+$C$13+$F$13)</f>
        <v>0</v>
      </c>
      <c r="CX215">
        <f>($B$13*$K$11+$C$13*$K$11+$F$13*((ER215+EJ215)/MAX(ER215+EJ215+ES215, 0.1)*$P$11+ES215/MAX(ER215+EJ215+ES215, 0.1)*$Q$11))/($B$13+$C$13+$F$13)</f>
        <v>0</v>
      </c>
      <c r="CY215">
        <v>5.18</v>
      </c>
      <c r="CZ215">
        <v>0.5</v>
      </c>
      <c r="DA215" t="s">
        <v>423</v>
      </c>
      <c r="DB215">
        <v>2</v>
      </c>
      <c r="DC215">
        <v>1758839172</v>
      </c>
      <c r="DD215">
        <v>422.5014444444444</v>
      </c>
      <c r="DE215">
        <v>420.0365555555556</v>
      </c>
      <c r="DF215">
        <v>24.2475</v>
      </c>
      <c r="DG215">
        <v>23.82102222222222</v>
      </c>
      <c r="DH215">
        <v>423.8208888888888</v>
      </c>
      <c r="DI215">
        <v>23.91682222222222</v>
      </c>
      <c r="DJ215">
        <v>500.2411111111111</v>
      </c>
      <c r="DK215">
        <v>90.57447777777779</v>
      </c>
      <c r="DL215">
        <v>0.0665731888888889</v>
      </c>
      <c r="DM215">
        <v>30.5353</v>
      </c>
      <c r="DN215">
        <v>29.99855555555555</v>
      </c>
      <c r="DO215">
        <v>999.9000000000001</v>
      </c>
      <c r="DP215">
        <v>0</v>
      </c>
      <c r="DQ215">
        <v>0</v>
      </c>
      <c r="DR215">
        <v>10025.55555555555</v>
      </c>
      <c r="DS215">
        <v>0</v>
      </c>
      <c r="DT215">
        <v>3.15713</v>
      </c>
      <c r="DU215">
        <v>2.46497</v>
      </c>
      <c r="DV215">
        <v>433.0007777777778</v>
      </c>
      <c r="DW215">
        <v>430.2864444444444</v>
      </c>
      <c r="DX215">
        <v>0.4264806666666667</v>
      </c>
      <c r="DY215">
        <v>420.0365555555556</v>
      </c>
      <c r="DZ215">
        <v>23.82102222222222</v>
      </c>
      <c r="EA215">
        <v>2.196203333333334</v>
      </c>
      <c r="EB215">
        <v>2.157575555555555</v>
      </c>
      <c r="EC215">
        <v>18.93465555555555</v>
      </c>
      <c r="ED215">
        <v>18.65073333333333</v>
      </c>
      <c r="EE215">
        <v>0.00500078</v>
      </c>
      <c r="EF215">
        <v>0</v>
      </c>
      <c r="EG215">
        <v>0</v>
      </c>
      <c r="EH215">
        <v>0</v>
      </c>
      <c r="EI215">
        <v>835.0111111111112</v>
      </c>
      <c r="EJ215">
        <v>0.00500078</v>
      </c>
      <c r="EK215">
        <v>-11.02222222222222</v>
      </c>
      <c r="EL215">
        <v>0.411111111111111</v>
      </c>
      <c r="EM215">
        <v>35.89566666666667</v>
      </c>
      <c r="EN215">
        <v>40.34677777777777</v>
      </c>
      <c r="EO215">
        <v>37.71488888888889</v>
      </c>
      <c r="EP215">
        <v>40.92333333333333</v>
      </c>
      <c r="EQ215">
        <v>38.44433333333333</v>
      </c>
      <c r="ER215">
        <v>0</v>
      </c>
      <c r="ES215">
        <v>0</v>
      </c>
      <c r="ET215">
        <v>0</v>
      </c>
      <c r="EU215">
        <v>1758839170.5</v>
      </c>
      <c r="EV215">
        <v>0</v>
      </c>
      <c r="EW215">
        <v>833.3359999999999</v>
      </c>
      <c r="EX215">
        <v>4.123077059633742</v>
      </c>
      <c r="EY215">
        <v>12.6153844576146</v>
      </c>
      <c r="EZ215">
        <v>-11.16</v>
      </c>
      <c r="FA215">
        <v>15</v>
      </c>
      <c r="FB215">
        <v>0</v>
      </c>
      <c r="FC215" t="s">
        <v>424</v>
      </c>
      <c r="FD215">
        <v>1746989605.5</v>
      </c>
      <c r="FE215">
        <v>1746989593.5</v>
      </c>
      <c r="FF215">
        <v>0</v>
      </c>
      <c r="FG215">
        <v>-0.274</v>
      </c>
      <c r="FH215">
        <v>-0.002</v>
      </c>
      <c r="FI215">
        <v>2.549</v>
      </c>
      <c r="FJ215">
        <v>0.129</v>
      </c>
      <c r="FK215">
        <v>420</v>
      </c>
      <c r="FL215">
        <v>17</v>
      </c>
      <c r="FM215">
        <v>0.02</v>
      </c>
      <c r="FN215">
        <v>0.04</v>
      </c>
      <c r="FO215">
        <v>2.4985935</v>
      </c>
      <c r="FP215">
        <v>-0.069062589118197</v>
      </c>
      <c r="FQ215">
        <v>0.07657275378847234</v>
      </c>
      <c r="FR215">
        <v>1</v>
      </c>
      <c r="FS215">
        <v>833.0882352941178</v>
      </c>
      <c r="FT215">
        <v>16.12528658210768</v>
      </c>
      <c r="FU215">
        <v>6.686675279806694</v>
      </c>
      <c r="FV215">
        <v>0</v>
      </c>
      <c r="FW215">
        <v>0.425028225</v>
      </c>
      <c r="FX215">
        <v>0.01881887054408881</v>
      </c>
      <c r="FY215">
        <v>0.00234675928130155</v>
      </c>
      <c r="FZ215">
        <v>1</v>
      </c>
      <c r="GA215">
        <v>2</v>
      </c>
      <c r="GB215">
        <v>3</v>
      </c>
      <c r="GC215" t="s">
        <v>435</v>
      </c>
      <c r="GD215">
        <v>3.10309</v>
      </c>
      <c r="GE215">
        <v>2.72483</v>
      </c>
      <c r="GF215">
        <v>0.0886401</v>
      </c>
      <c r="GG215">
        <v>0.0880867</v>
      </c>
      <c r="GH215">
        <v>0.108592</v>
      </c>
      <c r="GI215">
        <v>0.108719</v>
      </c>
      <c r="GJ215">
        <v>23794.2</v>
      </c>
      <c r="GK215">
        <v>21602.8</v>
      </c>
      <c r="GL215">
        <v>26672.8</v>
      </c>
      <c r="GM215">
        <v>23911.9</v>
      </c>
      <c r="GN215">
        <v>38043.4</v>
      </c>
      <c r="GO215">
        <v>31487.3</v>
      </c>
      <c r="GP215">
        <v>46577.7</v>
      </c>
      <c r="GQ215">
        <v>37811</v>
      </c>
      <c r="GR215">
        <v>1.86605</v>
      </c>
      <c r="GS215">
        <v>1.86983</v>
      </c>
      <c r="GT215">
        <v>0.0612326</v>
      </c>
      <c r="GU215">
        <v>0</v>
      </c>
      <c r="GV215">
        <v>28.9995</v>
      </c>
      <c r="GW215">
        <v>999.9</v>
      </c>
      <c r="GX215">
        <v>51</v>
      </c>
      <c r="GY215">
        <v>31.2</v>
      </c>
      <c r="GZ215">
        <v>25.6912</v>
      </c>
      <c r="HA215">
        <v>60.9038</v>
      </c>
      <c r="HB215">
        <v>19.1707</v>
      </c>
      <c r="HC215">
        <v>1</v>
      </c>
      <c r="HD215">
        <v>0.147215</v>
      </c>
      <c r="HE215">
        <v>-1.21303</v>
      </c>
      <c r="HF215">
        <v>20.293</v>
      </c>
      <c r="HG215">
        <v>5.22088</v>
      </c>
      <c r="HH215">
        <v>11.98</v>
      </c>
      <c r="HI215">
        <v>4.96515</v>
      </c>
      <c r="HJ215">
        <v>3.27593</v>
      </c>
      <c r="HK215">
        <v>9999</v>
      </c>
      <c r="HL215">
        <v>9999</v>
      </c>
      <c r="HM215">
        <v>9999</v>
      </c>
      <c r="HN215">
        <v>8.800000000000001</v>
      </c>
      <c r="HO215">
        <v>1.86396</v>
      </c>
      <c r="HP215">
        <v>1.86006</v>
      </c>
      <c r="HQ215">
        <v>1.85837</v>
      </c>
      <c r="HR215">
        <v>1.85974</v>
      </c>
      <c r="HS215">
        <v>1.85988</v>
      </c>
      <c r="HT215">
        <v>1.85837</v>
      </c>
      <c r="HU215">
        <v>1.85745</v>
      </c>
      <c r="HV215">
        <v>1.85241</v>
      </c>
      <c r="HW215">
        <v>0</v>
      </c>
      <c r="HX215">
        <v>0</v>
      </c>
      <c r="HY215">
        <v>0</v>
      </c>
      <c r="HZ215">
        <v>0</v>
      </c>
      <c r="IA215" t="s">
        <v>426</v>
      </c>
      <c r="IB215" t="s">
        <v>427</v>
      </c>
      <c r="IC215" t="s">
        <v>428</v>
      </c>
      <c r="ID215" t="s">
        <v>428</v>
      </c>
      <c r="IE215" t="s">
        <v>428</v>
      </c>
      <c r="IF215" t="s">
        <v>428</v>
      </c>
      <c r="IG215">
        <v>0</v>
      </c>
      <c r="IH215">
        <v>100</v>
      </c>
      <c r="II215">
        <v>100</v>
      </c>
      <c r="IJ215">
        <v>-1.32</v>
      </c>
      <c r="IK215">
        <v>0.3307</v>
      </c>
      <c r="IL215">
        <v>-1.085747647868322</v>
      </c>
      <c r="IM215">
        <v>-0.001141660950335919</v>
      </c>
      <c r="IN215">
        <v>1.556549255047457E-06</v>
      </c>
      <c r="IO215">
        <v>-3.845636065895205E-10</v>
      </c>
      <c r="IP215">
        <v>0.01562767363184709</v>
      </c>
      <c r="IQ215">
        <v>0.001629169780553792</v>
      </c>
      <c r="IR215">
        <v>0.0005448488767950686</v>
      </c>
      <c r="IS215">
        <v>-2.599574200195059E-06</v>
      </c>
      <c r="IT215">
        <v>2</v>
      </c>
      <c r="IU215">
        <v>2011</v>
      </c>
      <c r="IV215">
        <v>1</v>
      </c>
      <c r="IW215">
        <v>26</v>
      </c>
      <c r="IX215">
        <v>197492.8</v>
      </c>
      <c r="IY215">
        <v>197493</v>
      </c>
      <c r="IZ215">
        <v>1.14746</v>
      </c>
      <c r="JA215">
        <v>2.64404</v>
      </c>
      <c r="JB215">
        <v>1.49658</v>
      </c>
      <c r="JC215">
        <v>2.35107</v>
      </c>
      <c r="JD215">
        <v>1.54907</v>
      </c>
      <c r="JE215">
        <v>2.41455</v>
      </c>
      <c r="JF215">
        <v>36.4343</v>
      </c>
      <c r="JG215">
        <v>24.1926</v>
      </c>
      <c r="JH215">
        <v>18</v>
      </c>
      <c r="JI215">
        <v>482.049</v>
      </c>
      <c r="JJ215">
        <v>499.142</v>
      </c>
      <c r="JK215">
        <v>30.9223</v>
      </c>
      <c r="JL215">
        <v>29.1936</v>
      </c>
      <c r="JM215">
        <v>30.0002</v>
      </c>
      <c r="JN215">
        <v>29.3184</v>
      </c>
      <c r="JO215">
        <v>29.2913</v>
      </c>
      <c r="JP215">
        <v>23.0719</v>
      </c>
      <c r="JQ215">
        <v>9.663970000000001</v>
      </c>
      <c r="JR215">
        <v>100</v>
      </c>
      <c r="JS215">
        <v>30.9124</v>
      </c>
      <c r="JT215">
        <v>420</v>
      </c>
      <c r="JU215">
        <v>23.7962</v>
      </c>
      <c r="JV215">
        <v>101.838</v>
      </c>
      <c r="JW215">
        <v>91.20489999999999</v>
      </c>
    </row>
    <row r="216" spans="1:283">
      <c r="A216">
        <v>198</v>
      </c>
      <c r="B216">
        <v>1758839177</v>
      </c>
      <c r="C216">
        <v>2343.400000095367</v>
      </c>
      <c r="D216" t="s">
        <v>829</v>
      </c>
      <c r="E216" t="s">
        <v>830</v>
      </c>
      <c r="F216">
        <v>5</v>
      </c>
      <c r="G216" t="s">
        <v>796</v>
      </c>
      <c r="H216">
        <v>1758839174</v>
      </c>
      <c r="I216">
        <f>(J216)/1000</f>
        <v>0</v>
      </c>
      <c r="J216">
        <f>1000*DJ216*AH216*(DF216-DG216)/(100*CY216*(1000-AH216*DF216))</f>
        <v>0</v>
      </c>
      <c r="K216">
        <f>DJ216*AH216*(DE216-DD216*(1000-AH216*DG216)/(1000-AH216*DF216))/(100*CY216)</f>
        <v>0</v>
      </c>
      <c r="L216">
        <f>DD216 - IF(AH216&gt;1, K216*CY216*100.0/(AJ216), 0)</f>
        <v>0</v>
      </c>
      <c r="M216">
        <f>((S216-I216/2)*L216-K216)/(S216+I216/2)</f>
        <v>0</v>
      </c>
      <c r="N216">
        <f>M216*(DK216+DL216)/1000.0</f>
        <v>0</v>
      </c>
      <c r="O216">
        <f>(DD216 - IF(AH216&gt;1, K216*CY216*100.0/(AJ216), 0))*(DK216+DL216)/1000.0</f>
        <v>0</v>
      </c>
      <c r="P216">
        <f>2.0/((1/R216-1/Q216)+SIGN(R216)*SQRT((1/R216-1/Q216)*(1/R216-1/Q216) + 4*CZ216/((CZ216+1)*(CZ216+1))*(2*1/R216*1/Q216-1/Q216*1/Q216)))</f>
        <v>0</v>
      </c>
      <c r="Q216">
        <f>IF(LEFT(DA216,1)&lt;&gt;"0",IF(LEFT(DA216,1)="1",3.0,DB216),$D$5+$E$5*(DR216*DK216/($K$5*1000))+$F$5*(DR216*DK216/($K$5*1000))*MAX(MIN(CY216,$J$5),$I$5)*MAX(MIN(CY216,$J$5),$I$5)+$G$5*MAX(MIN(CY216,$J$5),$I$5)*(DR216*DK216/($K$5*1000))+$H$5*(DR216*DK216/($K$5*1000))*(DR216*DK216/($K$5*1000)))</f>
        <v>0</v>
      </c>
      <c r="R216">
        <f>I216*(1000-(1000*0.61365*exp(17.502*V216/(240.97+V216))/(DK216+DL216)+DF216)/2)/(1000*0.61365*exp(17.502*V216/(240.97+V216))/(DK216+DL216)-DF216)</f>
        <v>0</v>
      </c>
      <c r="S216">
        <f>1/((CZ216+1)/(P216/1.6)+1/(Q216/1.37)) + CZ216/((CZ216+1)/(P216/1.6) + CZ216/(Q216/1.37))</f>
        <v>0</v>
      </c>
      <c r="T216">
        <f>(CU216*CX216)</f>
        <v>0</v>
      </c>
      <c r="U216">
        <f>(DM216+(T216+2*0.95*5.67E-8*(((DM216+$B$9)+273)^4-(DM216+273)^4)-44100*I216)/(1.84*29.3*Q216+8*0.95*5.67E-8*(DM216+273)^3))</f>
        <v>0</v>
      </c>
      <c r="V216">
        <f>($C$9*DN216+$D$9*DO216+$E$9*U216)</f>
        <v>0</v>
      </c>
      <c r="W216">
        <f>0.61365*exp(17.502*V216/(240.97+V216))</f>
        <v>0</v>
      </c>
      <c r="X216">
        <f>(Y216/Z216*100)</f>
        <v>0</v>
      </c>
      <c r="Y216">
        <f>DF216*(DK216+DL216)/1000</f>
        <v>0</v>
      </c>
      <c r="Z216">
        <f>0.61365*exp(17.502*DM216/(240.97+DM216))</f>
        <v>0</v>
      </c>
      <c r="AA216">
        <f>(W216-DF216*(DK216+DL216)/1000)</f>
        <v>0</v>
      </c>
      <c r="AB216">
        <f>(-I216*44100)</f>
        <v>0</v>
      </c>
      <c r="AC216">
        <f>2*29.3*Q216*0.92*(DM216-V216)</f>
        <v>0</v>
      </c>
      <c r="AD216">
        <f>2*0.95*5.67E-8*(((DM216+$B$9)+273)^4-(V216+273)^4)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IF(AF216*$H$15&gt;=AJ216,1.0,(AJ216/(AJ216-AF216*$H$15)))</f>
        <v>0</v>
      </c>
      <c r="AI216">
        <f>(AH216-1)*100</f>
        <v>0</v>
      </c>
      <c r="AJ216">
        <f>MAX(0,($B$15+$C$15*DR216)/(1+$D$15*DR216)*DK216/(DM216+273)*$E$15)</f>
        <v>0</v>
      </c>
      <c r="AK216" t="s">
        <v>422</v>
      </c>
      <c r="AL216" t="s">
        <v>422</v>
      </c>
      <c r="AM216">
        <v>0</v>
      </c>
      <c r="AN216">
        <v>0</v>
      </c>
      <c r="AO216">
        <f>1-AM216/AN216</f>
        <v>0</v>
      </c>
      <c r="AP216">
        <v>0</v>
      </c>
      <c r="AQ216" t="s">
        <v>422</v>
      </c>
      <c r="AR216" t="s">
        <v>422</v>
      </c>
      <c r="AS216">
        <v>0</v>
      </c>
      <c r="AT216">
        <v>0</v>
      </c>
      <c r="AU216">
        <f>1-AS216/AT216</f>
        <v>0</v>
      </c>
      <c r="AV216">
        <v>0.5</v>
      </c>
      <c r="AW216">
        <f>CV216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422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CU216">
        <f>$B$13*DS216+$C$13*DT216+$F$13*EE216*(1-EH216)</f>
        <v>0</v>
      </c>
      <c r="CV216">
        <f>CU216*CW216</f>
        <v>0</v>
      </c>
      <c r="CW216">
        <f>($B$13*$D$11+$C$13*$D$11+$F$13*((ER216+EJ216)/MAX(ER216+EJ216+ES216, 0.1)*$I$11+ES216/MAX(ER216+EJ216+ES216, 0.1)*$J$11))/($B$13+$C$13+$F$13)</f>
        <v>0</v>
      </c>
      <c r="CX216">
        <f>($B$13*$K$11+$C$13*$K$11+$F$13*((ER216+EJ216)/MAX(ER216+EJ216+ES216, 0.1)*$P$11+ES216/MAX(ER216+EJ216+ES216, 0.1)*$Q$11))/($B$13+$C$13+$F$13)</f>
        <v>0</v>
      </c>
      <c r="CY216">
        <v>5.18</v>
      </c>
      <c r="CZ216">
        <v>0.5</v>
      </c>
      <c r="DA216" t="s">
        <v>423</v>
      </c>
      <c r="DB216">
        <v>2</v>
      </c>
      <c r="DC216">
        <v>1758839174</v>
      </c>
      <c r="DD216">
        <v>422.5202222222222</v>
      </c>
      <c r="DE216">
        <v>420.0366666666666</v>
      </c>
      <c r="DF216">
        <v>24.24783333333333</v>
      </c>
      <c r="DG216">
        <v>23.82105555555556</v>
      </c>
      <c r="DH216">
        <v>423.8395555555556</v>
      </c>
      <c r="DI216">
        <v>23.91714444444445</v>
      </c>
      <c r="DJ216">
        <v>500.0980000000001</v>
      </c>
      <c r="DK216">
        <v>90.57503333333332</v>
      </c>
      <c r="DL216">
        <v>0.0667012111111111</v>
      </c>
      <c r="DM216">
        <v>30.53681111111111</v>
      </c>
      <c r="DN216">
        <v>29.99725555555555</v>
      </c>
      <c r="DO216">
        <v>999.9000000000001</v>
      </c>
      <c r="DP216">
        <v>0</v>
      </c>
      <c r="DQ216">
        <v>0</v>
      </c>
      <c r="DR216">
        <v>10004.44444444445</v>
      </c>
      <c r="DS216">
        <v>0</v>
      </c>
      <c r="DT216">
        <v>3.15713</v>
      </c>
      <c r="DU216">
        <v>2.483724444444444</v>
      </c>
      <c r="DV216">
        <v>433.0202222222222</v>
      </c>
      <c r="DW216">
        <v>430.2865555555556</v>
      </c>
      <c r="DX216">
        <v>0.4267752222222222</v>
      </c>
      <c r="DY216">
        <v>420.0366666666666</v>
      </c>
      <c r="DZ216">
        <v>23.82105555555556</v>
      </c>
      <c r="EA216">
        <v>2.196247777777778</v>
      </c>
      <c r="EB216">
        <v>2.157592222222222</v>
      </c>
      <c r="EC216">
        <v>18.93496666666667</v>
      </c>
      <c r="ED216">
        <v>18.65086666666667</v>
      </c>
      <c r="EE216">
        <v>0.00500078</v>
      </c>
      <c r="EF216">
        <v>0</v>
      </c>
      <c r="EG216">
        <v>0</v>
      </c>
      <c r="EH216">
        <v>0</v>
      </c>
      <c r="EI216">
        <v>832.7000000000002</v>
      </c>
      <c r="EJ216">
        <v>0.00500078</v>
      </c>
      <c r="EK216">
        <v>-13.55555555555556</v>
      </c>
      <c r="EL216">
        <v>-0.6999999999999998</v>
      </c>
      <c r="EM216">
        <v>35.84700000000001</v>
      </c>
      <c r="EN216">
        <v>40.26344444444445</v>
      </c>
      <c r="EO216">
        <v>37.65944444444444</v>
      </c>
      <c r="EP216">
        <v>40.87466666666666</v>
      </c>
      <c r="EQ216">
        <v>38.42355555555556</v>
      </c>
      <c r="ER216">
        <v>0</v>
      </c>
      <c r="ES216">
        <v>0</v>
      </c>
      <c r="ET216">
        <v>0</v>
      </c>
      <c r="EU216">
        <v>1758839172.3</v>
      </c>
      <c r="EV216">
        <v>0</v>
      </c>
      <c r="EW216">
        <v>833.3769230769229</v>
      </c>
      <c r="EX216">
        <v>7.904273661060889</v>
      </c>
      <c r="EY216">
        <v>11.97606816404558</v>
      </c>
      <c r="EZ216">
        <v>-10.71153846153846</v>
      </c>
      <c r="FA216">
        <v>15</v>
      </c>
      <c r="FB216">
        <v>0</v>
      </c>
      <c r="FC216" t="s">
        <v>424</v>
      </c>
      <c r="FD216">
        <v>1746989605.5</v>
      </c>
      <c r="FE216">
        <v>1746989593.5</v>
      </c>
      <c r="FF216">
        <v>0</v>
      </c>
      <c r="FG216">
        <v>-0.274</v>
      </c>
      <c r="FH216">
        <v>-0.002</v>
      </c>
      <c r="FI216">
        <v>2.549</v>
      </c>
      <c r="FJ216">
        <v>0.129</v>
      </c>
      <c r="FK216">
        <v>420</v>
      </c>
      <c r="FL216">
        <v>17</v>
      </c>
      <c r="FM216">
        <v>0.02</v>
      </c>
      <c r="FN216">
        <v>0.04</v>
      </c>
      <c r="FO216">
        <v>2.501336585365854</v>
      </c>
      <c r="FP216">
        <v>0.115734982578398</v>
      </c>
      <c r="FQ216">
        <v>0.08034686156876343</v>
      </c>
      <c r="FR216">
        <v>1</v>
      </c>
      <c r="FS216">
        <v>832.5999999999999</v>
      </c>
      <c r="FT216">
        <v>10.10847988045456</v>
      </c>
      <c r="FU216">
        <v>6.753212743053578</v>
      </c>
      <c r="FV216">
        <v>0</v>
      </c>
      <c r="FW216">
        <v>0.4256840243902439</v>
      </c>
      <c r="FX216">
        <v>0.01454671777003443</v>
      </c>
      <c r="FY216">
        <v>0.00203593380609973</v>
      </c>
      <c r="FZ216">
        <v>1</v>
      </c>
      <c r="GA216">
        <v>2</v>
      </c>
      <c r="GB216">
        <v>3</v>
      </c>
      <c r="GC216" t="s">
        <v>435</v>
      </c>
      <c r="GD216">
        <v>3.10303</v>
      </c>
      <c r="GE216">
        <v>2.72514</v>
      </c>
      <c r="GF216">
        <v>0.08864669999999999</v>
      </c>
      <c r="GG216">
        <v>0.0880626</v>
      </c>
      <c r="GH216">
        <v>0.108591</v>
      </c>
      <c r="GI216">
        <v>0.108722</v>
      </c>
      <c r="GJ216">
        <v>23794.1</v>
      </c>
      <c r="GK216">
        <v>21603.3</v>
      </c>
      <c r="GL216">
        <v>26672.9</v>
      </c>
      <c r="GM216">
        <v>23911.8</v>
      </c>
      <c r="GN216">
        <v>38043.3</v>
      </c>
      <c r="GO216">
        <v>31487.3</v>
      </c>
      <c r="GP216">
        <v>46577.5</v>
      </c>
      <c r="GQ216">
        <v>37811.3</v>
      </c>
      <c r="GR216">
        <v>1.86575</v>
      </c>
      <c r="GS216">
        <v>1.86975</v>
      </c>
      <c r="GT216">
        <v>0.0607409</v>
      </c>
      <c r="GU216">
        <v>0</v>
      </c>
      <c r="GV216">
        <v>28.9995</v>
      </c>
      <c r="GW216">
        <v>999.9</v>
      </c>
      <c r="GX216">
        <v>51</v>
      </c>
      <c r="GY216">
        <v>31.2</v>
      </c>
      <c r="GZ216">
        <v>25.6915</v>
      </c>
      <c r="HA216">
        <v>60.5838</v>
      </c>
      <c r="HB216">
        <v>19.0986</v>
      </c>
      <c r="HC216">
        <v>1</v>
      </c>
      <c r="HD216">
        <v>0.147289</v>
      </c>
      <c r="HE216">
        <v>-1.20771</v>
      </c>
      <c r="HF216">
        <v>20.2929</v>
      </c>
      <c r="HG216">
        <v>5.22073</v>
      </c>
      <c r="HH216">
        <v>11.98</v>
      </c>
      <c r="HI216">
        <v>4.965</v>
      </c>
      <c r="HJ216">
        <v>3.2759</v>
      </c>
      <c r="HK216">
        <v>9999</v>
      </c>
      <c r="HL216">
        <v>9999</v>
      </c>
      <c r="HM216">
        <v>9999</v>
      </c>
      <c r="HN216">
        <v>8.800000000000001</v>
      </c>
      <c r="HO216">
        <v>1.86397</v>
      </c>
      <c r="HP216">
        <v>1.86006</v>
      </c>
      <c r="HQ216">
        <v>1.85837</v>
      </c>
      <c r="HR216">
        <v>1.85974</v>
      </c>
      <c r="HS216">
        <v>1.85989</v>
      </c>
      <c r="HT216">
        <v>1.85837</v>
      </c>
      <c r="HU216">
        <v>1.85745</v>
      </c>
      <c r="HV216">
        <v>1.8524</v>
      </c>
      <c r="HW216">
        <v>0</v>
      </c>
      <c r="HX216">
        <v>0</v>
      </c>
      <c r="HY216">
        <v>0</v>
      </c>
      <c r="HZ216">
        <v>0</v>
      </c>
      <c r="IA216" t="s">
        <v>426</v>
      </c>
      <c r="IB216" t="s">
        <v>427</v>
      </c>
      <c r="IC216" t="s">
        <v>428</v>
      </c>
      <c r="ID216" t="s">
        <v>428</v>
      </c>
      <c r="IE216" t="s">
        <v>428</v>
      </c>
      <c r="IF216" t="s">
        <v>428</v>
      </c>
      <c r="IG216">
        <v>0</v>
      </c>
      <c r="IH216">
        <v>100</v>
      </c>
      <c r="II216">
        <v>100</v>
      </c>
      <c r="IJ216">
        <v>-1.319</v>
      </c>
      <c r="IK216">
        <v>0.3307</v>
      </c>
      <c r="IL216">
        <v>-1.085747647868322</v>
      </c>
      <c r="IM216">
        <v>-0.001141660950335919</v>
      </c>
      <c r="IN216">
        <v>1.556549255047457E-06</v>
      </c>
      <c r="IO216">
        <v>-3.845636065895205E-10</v>
      </c>
      <c r="IP216">
        <v>0.01562767363184709</v>
      </c>
      <c r="IQ216">
        <v>0.001629169780553792</v>
      </c>
      <c r="IR216">
        <v>0.0005448488767950686</v>
      </c>
      <c r="IS216">
        <v>-2.599574200195059E-06</v>
      </c>
      <c r="IT216">
        <v>2</v>
      </c>
      <c r="IU216">
        <v>2011</v>
      </c>
      <c r="IV216">
        <v>1</v>
      </c>
      <c r="IW216">
        <v>26</v>
      </c>
      <c r="IX216">
        <v>197492.9</v>
      </c>
      <c r="IY216">
        <v>197493.1</v>
      </c>
      <c r="IZ216">
        <v>1.14746</v>
      </c>
      <c r="JA216">
        <v>2.64282</v>
      </c>
      <c r="JB216">
        <v>1.49658</v>
      </c>
      <c r="JC216">
        <v>2.35107</v>
      </c>
      <c r="JD216">
        <v>1.54907</v>
      </c>
      <c r="JE216">
        <v>2.35718</v>
      </c>
      <c r="JF216">
        <v>36.4343</v>
      </c>
      <c r="JG216">
        <v>24.1926</v>
      </c>
      <c r="JH216">
        <v>18</v>
      </c>
      <c r="JI216">
        <v>481.88</v>
      </c>
      <c r="JJ216">
        <v>499.102</v>
      </c>
      <c r="JK216">
        <v>30.9204</v>
      </c>
      <c r="JL216">
        <v>29.1942</v>
      </c>
      <c r="JM216">
        <v>30.0002</v>
      </c>
      <c r="JN216">
        <v>29.3191</v>
      </c>
      <c r="JO216">
        <v>29.2925</v>
      </c>
      <c r="JP216">
        <v>23.077</v>
      </c>
      <c r="JQ216">
        <v>9.663970000000001</v>
      </c>
      <c r="JR216">
        <v>100</v>
      </c>
      <c r="JS216">
        <v>30.9152</v>
      </c>
      <c r="JT216">
        <v>420</v>
      </c>
      <c r="JU216">
        <v>23.7962</v>
      </c>
      <c r="JV216">
        <v>101.837</v>
      </c>
      <c r="JW216">
        <v>91.2052</v>
      </c>
    </row>
    <row r="217" spans="1:283">
      <c r="A217">
        <v>199</v>
      </c>
      <c r="B217">
        <v>1758839179</v>
      </c>
      <c r="C217">
        <v>2345.400000095367</v>
      </c>
      <c r="D217" t="s">
        <v>831</v>
      </c>
      <c r="E217" t="s">
        <v>832</v>
      </c>
      <c r="F217">
        <v>5</v>
      </c>
      <c r="G217" t="s">
        <v>796</v>
      </c>
      <c r="H217">
        <v>1758839176</v>
      </c>
      <c r="I217">
        <f>(J217)/1000</f>
        <v>0</v>
      </c>
      <c r="J217">
        <f>1000*DJ217*AH217*(DF217-DG217)/(100*CY217*(1000-AH217*DF217))</f>
        <v>0</v>
      </c>
      <c r="K217">
        <f>DJ217*AH217*(DE217-DD217*(1000-AH217*DG217)/(1000-AH217*DF217))/(100*CY217)</f>
        <v>0</v>
      </c>
      <c r="L217">
        <f>DD217 - IF(AH217&gt;1, K217*CY217*100.0/(AJ217), 0)</f>
        <v>0</v>
      </c>
      <c r="M217">
        <f>((S217-I217/2)*L217-K217)/(S217+I217/2)</f>
        <v>0</v>
      </c>
      <c r="N217">
        <f>M217*(DK217+DL217)/1000.0</f>
        <v>0</v>
      </c>
      <c r="O217">
        <f>(DD217 - IF(AH217&gt;1, K217*CY217*100.0/(AJ217), 0))*(DK217+DL217)/1000.0</f>
        <v>0</v>
      </c>
      <c r="P217">
        <f>2.0/((1/R217-1/Q217)+SIGN(R217)*SQRT((1/R217-1/Q217)*(1/R217-1/Q217) + 4*CZ217/((CZ217+1)*(CZ217+1))*(2*1/R217*1/Q217-1/Q217*1/Q217)))</f>
        <v>0</v>
      </c>
      <c r="Q217">
        <f>IF(LEFT(DA217,1)&lt;&gt;"0",IF(LEFT(DA217,1)="1",3.0,DB217),$D$5+$E$5*(DR217*DK217/($K$5*1000))+$F$5*(DR217*DK217/($K$5*1000))*MAX(MIN(CY217,$J$5),$I$5)*MAX(MIN(CY217,$J$5),$I$5)+$G$5*MAX(MIN(CY217,$J$5),$I$5)*(DR217*DK217/($K$5*1000))+$H$5*(DR217*DK217/($K$5*1000))*(DR217*DK217/($K$5*1000)))</f>
        <v>0</v>
      </c>
      <c r="R217">
        <f>I217*(1000-(1000*0.61365*exp(17.502*V217/(240.97+V217))/(DK217+DL217)+DF217)/2)/(1000*0.61365*exp(17.502*V217/(240.97+V217))/(DK217+DL217)-DF217)</f>
        <v>0</v>
      </c>
      <c r="S217">
        <f>1/((CZ217+1)/(P217/1.6)+1/(Q217/1.37)) + CZ217/((CZ217+1)/(P217/1.6) + CZ217/(Q217/1.37))</f>
        <v>0</v>
      </c>
      <c r="T217">
        <f>(CU217*CX217)</f>
        <v>0</v>
      </c>
      <c r="U217">
        <f>(DM217+(T217+2*0.95*5.67E-8*(((DM217+$B$9)+273)^4-(DM217+273)^4)-44100*I217)/(1.84*29.3*Q217+8*0.95*5.67E-8*(DM217+273)^3))</f>
        <v>0</v>
      </c>
      <c r="V217">
        <f>($C$9*DN217+$D$9*DO217+$E$9*U217)</f>
        <v>0</v>
      </c>
      <c r="W217">
        <f>0.61365*exp(17.502*V217/(240.97+V217))</f>
        <v>0</v>
      </c>
      <c r="X217">
        <f>(Y217/Z217*100)</f>
        <v>0</v>
      </c>
      <c r="Y217">
        <f>DF217*(DK217+DL217)/1000</f>
        <v>0</v>
      </c>
      <c r="Z217">
        <f>0.61365*exp(17.502*DM217/(240.97+DM217))</f>
        <v>0</v>
      </c>
      <c r="AA217">
        <f>(W217-DF217*(DK217+DL217)/1000)</f>
        <v>0</v>
      </c>
      <c r="AB217">
        <f>(-I217*44100)</f>
        <v>0</v>
      </c>
      <c r="AC217">
        <f>2*29.3*Q217*0.92*(DM217-V217)</f>
        <v>0</v>
      </c>
      <c r="AD217">
        <f>2*0.95*5.67E-8*(((DM217+$B$9)+273)^4-(V217+273)^4)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IF(AF217*$H$15&gt;=AJ217,1.0,(AJ217/(AJ217-AF217*$H$15)))</f>
        <v>0</v>
      </c>
      <c r="AI217">
        <f>(AH217-1)*100</f>
        <v>0</v>
      </c>
      <c r="AJ217">
        <f>MAX(0,($B$15+$C$15*DR217)/(1+$D$15*DR217)*DK217/(DM217+273)*$E$15)</f>
        <v>0</v>
      </c>
      <c r="AK217" t="s">
        <v>422</v>
      </c>
      <c r="AL217" t="s">
        <v>422</v>
      </c>
      <c r="AM217">
        <v>0</v>
      </c>
      <c r="AN217">
        <v>0</v>
      </c>
      <c r="AO217">
        <f>1-AM217/AN217</f>
        <v>0</v>
      </c>
      <c r="AP217">
        <v>0</v>
      </c>
      <c r="AQ217" t="s">
        <v>422</v>
      </c>
      <c r="AR217" t="s">
        <v>422</v>
      </c>
      <c r="AS217">
        <v>0</v>
      </c>
      <c r="AT217">
        <v>0</v>
      </c>
      <c r="AU217">
        <f>1-AS217/AT217</f>
        <v>0</v>
      </c>
      <c r="AV217">
        <v>0.5</v>
      </c>
      <c r="AW217">
        <f>CV217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422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CU217">
        <f>$B$13*DS217+$C$13*DT217+$F$13*EE217*(1-EH217)</f>
        <v>0</v>
      </c>
      <c r="CV217">
        <f>CU217*CW217</f>
        <v>0</v>
      </c>
      <c r="CW217">
        <f>($B$13*$D$11+$C$13*$D$11+$F$13*((ER217+EJ217)/MAX(ER217+EJ217+ES217, 0.1)*$I$11+ES217/MAX(ER217+EJ217+ES217, 0.1)*$J$11))/($B$13+$C$13+$F$13)</f>
        <v>0</v>
      </c>
      <c r="CX217">
        <f>($B$13*$K$11+$C$13*$K$11+$F$13*((ER217+EJ217)/MAX(ER217+EJ217+ES217, 0.1)*$P$11+ES217/MAX(ER217+EJ217+ES217, 0.1)*$Q$11))/($B$13+$C$13+$F$13)</f>
        <v>0</v>
      </c>
      <c r="CY217">
        <v>5.18</v>
      </c>
      <c r="CZ217">
        <v>0.5</v>
      </c>
      <c r="DA217" t="s">
        <v>423</v>
      </c>
      <c r="DB217">
        <v>2</v>
      </c>
      <c r="DC217">
        <v>1758839176</v>
      </c>
      <c r="DD217">
        <v>422.556</v>
      </c>
      <c r="DE217">
        <v>419.9903333333334</v>
      </c>
      <c r="DF217">
        <v>24.24777777777778</v>
      </c>
      <c r="DG217">
        <v>23.82134444444445</v>
      </c>
      <c r="DH217">
        <v>423.8753333333333</v>
      </c>
      <c r="DI217">
        <v>23.91707777777778</v>
      </c>
      <c r="DJ217">
        <v>499.9677777777778</v>
      </c>
      <c r="DK217">
        <v>90.57604444444445</v>
      </c>
      <c r="DL217">
        <v>0.06692331111111111</v>
      </c>
      <c r="DM217">
        <v>30.53775555555556</v>
      </c>
      <c r="DN217">
        <v>29.99176666666667</v>
      </c>
      <c r="DO217">
        <v>999.9000000000001</v>
      </c>
      <c r="DP217">
        <v>0</v>
      </c>
      <c r="DQ217">
        <v>0</v>
      </c>
      <c r="DR217">
        <v>9990.694444444445</v>
      </c>
      <c r="DS217">
        <v>0</v>
      </c>
      <c r="DT217">
        <v>3.15713</v>
      </c>
      <c r="DU217">
        <v>2.56582</v>
      </c>
      <c r="DV217">
        <v>433.0568888888889</v>
      </c>
      <c r="DW217">
        <v>430.2393333333333</v>
      </c>
      <c r="DX217">
        <v>0.4264265555555556</v>
      </c>
      <c r="DY217">
        <v>419.9903333333334</v>
      </c>
      <c r="DZ217">
        <v>23.82134444444445</v>
      </c>
      <c r="EA217">
        <v>2.196267777777778</v>
      </c>
      <c r="EB217">
        <v>2.157643333333334</v>
      </c>
      <c r="EC217">
        <v>18.93512222222223</v>
      </c>
      <c r="ED217">
        <v>18.65124444444444</v>
      </c>
      <c r="EE217">
        <v>0.00500078</v>
      </c>
      <c r="EF217">
        <v>0</v>
      </c>
      <c r="EG217">
        <v>0</v>
      </c>
      <c r="EH217">
        <v>0</v>
      </c>
      <c r="EI217">
        <v>830</v>
      </c>
      <c r="EJ217">
        <v>0.00500078</v>
      </c>
      <c r="EK217">
        <v>-13.35555555555556</v>
      </c>
      <c r="EL217">
        <v>-0.9777777777777779</v>
      </c>
      <c r="EM217">
        <v>35.81933333333333</v>
      </c>
      <c r="EN217">
        <v>40.21488888888889</v>
      </c>
      <c r="EO217">
        <v>37.66644444444444</v>
      </c>
      <c r="EP217">
        <v>40.81911111111111</v>
      </c>
      <c r="EQ217">
        <v>38.35411111111111</v>
      </c>
      <c r="ER217">
        <v>0</v>
      </c>
      <c r="ES217">
        <v>0</v>
      </c>
      <c r="ET217">
        <v>0</v>
      </c>
      <c r="EU217">
        <v>1758839174.7</v>
      </c>
      <c r="EV217">
        <v>0</v>
      </c>
      <c r="EW217">
        <v>832.9538461538463</v>
      </c>
      <c r="EX217">
        <v>-43.10427362996356</v>
      </c>
      <c r="EY217">
        <v>4.943589866594163</v>
      </c>
      <c r="EZ217">
        <v>-10.4</v>
      </c>
      <c r="FA217">
        <v>15</v>
      </c>
      <c r="FB217">
        <v>0</v>
      </c>
      <c r="FC217" t="s">
        <v>424</v>
      </c>
      <c r="FD217">
        <v>1746989605.5</v>
      </c>
      <c r="FE217">
        <v>1746989593.5</v>
      </c>
      <c r="FF217">
        <v>0</v>
      </c>
      <c r="FG217">
        <v>-0.274</v>
      </c>
      <c r="FH217">
        <v>-0.002</v>
      </c>
      <c r="FI217">
        <v>2.549</v>
      </c>
      <c r="FJ217">
        <v>0.129</v>
      </c>
      <c r="FK217">
        <v>420</v>
      </c>
      <c r="FL217">
        <v>17</v>
      </c>
      <c r="FM217">
        <v>0.02</v>
      </c>
      <c r="FN217">
        <v>0.04</v>
      </c>
      <c r="FO217">
        <v>2.50998975</v>
      </c>
      <c r="FP217">
        <v>0.4231626641650938</v>
      </c>
      <c r="FQ217">
        <v>0.09209306082673929</v>
      </c>
      <c r="FR217">
        <v>1</v>
      </c>
      <c r="FS217">
        <v>832.1794117647057</v>
      </c>
      <c r="FT217">
        <v>8.166539284583941</v>
      </c>
      <c r="FU217">
        <v>6.646218713177522</v>
      </c>
      <c r="FV217">
        <v>0</v>
      </c>
      <c r="FW217">
        <v>0.426181275</v>
      </c>
      <c r="FX217">
        <v>0.004697684803000862</v>
      </c>
      <c r="FY217">
        <v>0.001105050021209448</v>
      </c>
      <c r="FZ217">
        <v>1</v>
      </c>
      <c r="GA217">
        <v>2</v>
      </c>
      <c r="GB217">
        <v>3</v>
      </c>
      <c r="GC217" t="s">
        <v>435</v>
      </c>
      <c r="GD217">
        <v>3.10304</v>
      </c>
      <c r="GE217">
        <v>2.7252</v>
      </c>
      <c r="GF217">
        <v>0.0886455</v>
      </c>
      <c r="GG217">
        <v>0.0880703</v>
      </c>
      <c r="GH217">
        <v>0.108589</v>
      </c>
      <c r="GI217">
        <v>0.108727</v>
      </c>
      <c r="GJ217">
        <v>23794</v>
      </c>
      <c r="GK217">
        <v>21603.1</v>
      </c>
      <c r="GL217">
        <v>26672.8</v>
      </c>
      <c r="GM217">
        <v>23911.8</v>
      </c>
      <c r="GN217">
        <v>38043</v>
      </c>
      <c r="GO217">
        <v>31487.2</v>
      </c>
      <c r="GP217">
        <v>46577.1</v>
      </c>
      <c r="GQ217">
        <v>37811.3</v>
      </c>
      <c r="GR217">
        <v>1.86593</v>
      </c>
      <c r="GS217">
        <v>1.86957</v>
      </c>
      <c r="GT217">
        <v>0.0605099</v>
      </c>
      <c r="GU217">
        <v>0</v>
      </c>
      <c r="GV217">
        <v>28.9995</v>
      </c>
      <c r="GW217">
        <v>999.9</v>
      </c>
      <c r="GX217">
        <v>51</v>
      </c>
      <c r="GY217">
        <v>31.2</v>
      </c>
      <c r="GZ217">
        <v>25.6918</v>
      </c>
      <c r="HA217">
        <v>60.8938</v>
      </c>
      <c r="HB217">
        <v>19.1947</v>
      </c>
      <c r="HC217">
        <v>1</v>
      </c>
      <c r="HD217">
        <v>0.147317</v>
      </c>
      <c r="HE217">
        <v>-1.21011</v>
      </c>
      <c r="HF217">
        <v>20.2929</v>
      </c>
      <c r="HG217">
        <v>5.22028</v>
      </c>
      <c r="HH217">
        <v>11.98</v>
      </c>
      <c r="HI217">
        <v>4.96485</v>
      </c>
      <c r="HJ217">
        <v>3.27595</v>
      </c>
      <c r="HK217">
        <v>9999</v>
      </c>
      <c r="HL217">
        <v>9999</v>
      </c>
      <c r="HM217">
        <v>9999</v>
      </c>
      <c r="HN217">
        <v>8.800000000000001</v>
      </c>
      <c r="HO217">
        <v>1.86397</v>
      </c>
      <c r="HP217">
        <v>1.86006</v>
      </c>
      <c r="HQ217">
        <v>1.85837</v>
      </c>
      <c r="HR217">
        <v>1.85974</v>
      </c>
      <c r="HS217">
        <v>1.85989</v>
      </c>
      <c r="HT217">
        <v>1.85837</v>
      </c>
      <c r="HU217">
        <v>1.85745</v>
      </c>
      <c r="HV217">
        <v>1.85238</v>
      </c>
      <c r="HW217">
        <v>0</v>
      </c>
      <c r="HX217">
        <v>0</v>
      </c>
      <c r="HY217">
        <v>0</v>
      </c>
      <c r="HZ217">
        <v>0</v>
      </c>
      <c r="IA217" t="s">
        <v>426</v>
      </c>
      <c r="IB217" t="s">
        <v>427</v>
      </c>
      <c r="IC217" t="s">
        <v>428</v>
      </c>
      <c r="ID217" t="s">
        <v>428</v>
      </c>
      <c r="IE217" t="s">
        <v>428</v>
      </c>
      <c r="IF217" t="s">
        <v>428</v>
      </c>
      <c r="IG217">
        <v>0</v>
      </c>
      <c r="IH217">
        <v>100</v>
      </c>
      <c r="II217">
        <v>100</v>
      </c>
      <c r="IJ217">
        <v>-1.32</v>
      </c>
      <c r="IK217">
        <v>0.3307</v>
      </c>
      <c r="IL217">
        <v>-1.085747647868322</v>
      </c>
      <c r="IM217">
        <v>-0.001141660950335919</v>
      </c>
      <c r="IN217">
        <v>1.556549255047457E-06</v>
      </c>
      <c r="IO217">
        <v>-3.845636065895205E-10</v>
      </c>
      <c r="IP217">
        <v>0.01562767363184709</v>
      </c>
      <c r="IQ217">
        <v>0.001629169780553792</v>
      </c>
      <c r="IR217">
        <v>0.0005448488767950686</v>
      </c>
      <c r="IS217">
        <v>-2.599574200195059E-06</v>
      </c>
      <c r="IT217">
        <v>2</v>
      </c>
      <c r="IU217">
        <v>2011</v>
      </c>
      <c r="IV217">
        <v>1</v>
      </c>
      <c r="IW217">
        <v>26</v>
      </c>
      <c r="IX217">
        <v>197492.9</v>
      </c>
      <c r="IY217">
        <v>197493.1</v>
      </c>
      <c r="IZ217">
        <v>1.14746</v>
      </c>
      <c r="JA217">
        <v>2.6355</v>
      </c>
      <c r="JB217">
        <v>1.49658</v>
      </c>
      <c r="JC217">
        <v>2.35107</v>
      </c>
      <c r="JD217">
        <v>1.54907</v>
      </c>
      <c r="JE217">
        <v>2.44385</v>
      </c>
      <c r="JF217">
        <v>36.4343</v>
      </c>
      <c r="JG217">
        <v>24.2013</v>
      </c>
      <c r="JH217">
        <v>18</v>
      </c>
      <c r="JI217">
        <v>481.99</v>
      </c>
      <c r="JJ217">
        <v>498.993</v>
      </c>
      <c r="JK217">
        <v>30.9187</v>
      </c>
      <c r="JL217">
        <v>29.1954</v>
      </c>
      <c r="JM217">
        <v>30.0002</v>
      </c>
      <c r="JN217">
        <v>29.3203</v>
      </c>
      <c r="JO217">
        <v>29.2933</v>
      </c>
      <c r="JP217">
        <v>23.0736</v>
      </c>
      <c r="JQ217">
        <v>9.663970000000001</v>
      </c>
      <c r="JR217">
        <v>100</v>
      </c>
      <c r="JS217">
        <v>30.9152</v>
      </c>
      <c r="JT217">
        <v>420</v>
      </c>
      <c r="JU217">
        <v>23.7962</v>
      </c>
      <c r="JV217">
        <v>101.837</v>
      </c>
      <c r="JW217">
        <v>91.2052</v>
      </c>
    </row>
    <row r="218" spans="1:283">
      <c r="A218">
        <v>200</v>
      </c>
      <c r="B218">
        <v>1758839181</v>
      </c>
      <c r="C218">
        <v>2347.400000095367</v>
      </c>
      <c r="D218" t="s">
        <v>833</v>
      </c>
      <c r="E218" t="s">
        <v>834</v>
      </c>
      <c r="F218">
        <v>5</v>
      </c>
      <c r="G218" t="s">
        <v>796</v>
      </c>
      <c r="H218">
        <v>1758839178</v>
      </c>
      <c r="I218">
        <f>(J218)/1000</f>
        <v>0</v>
      </c>
      <c r="J218">
        <f>1000*DJ218*AH218*(DF218-DG218)/(100*CY218*(1000-AH218*DF218))</f>
        <v>0</v>
      </c>
      <c r="K218">
        <f>DJ218*AH218*(DE218-DD218*(1000-AH218*DG218)/(1000-AH218*DF218))/(100*CY218)</f>
        <v>0</v>
      </c>
      <c r="L218">
        <f>DD218 - IF(AH218&gt;1, K218*CY218*100.0/(AJ218), 0)</f>
        <v>0</v>
      </c>
      <c r="M218">
        <f>((S218-I218/2)*L218-K218)/(S218+I218/2)</f>
        <v>0</v>
      </c>
      <c r="N218">
        <f>M218*(DK218+DL218)/1000.0</f>
        <v>0</v>
      </c>
      <c r="O218">
        <f>(DD218 - IF(AH218&gt;1, K218*CY218*100.0/(AJ218), 0))*(DK218+DL218)/1000.0</f>
        <v>0</v>
      </c>
      <c r="P218">
        <f>2.0/((1/R218-1/Q218)+SIGN(R218)*SQRT((1/R218-1/Q218)*(1/R218-1/Q218) + 4*CZ218/((CZ218+1)*(CZ218+1))*(2*1/R218*1/Q218-1/Q218*1/Q218)))</f>
        <v>0</v>
      </c>
      <c r="Q218">
        <f>IF(LEFT(DA218,1)&lt;&gt;"0",IF(LEFT(DA218,1)="1",3.0,DB218),$D$5+$E$5*(DR218*DK218/($K$5*1000))+$F$5*(DR218*DK218/($K$5*1000))*MAX(MIN(CY218,$J$5),$I$5)*MAX(MIN(CY218,$J$5),$I$5)+$G$5*MAX(MIN(CY218,$J$5),$I$5)*(DR218*DK218/($K$5*1000))+$H$5*(DR218*DK218/($K$5*1000))*(DR218*DK218/($K$5*1000)))</f>
        <v>0</v>
      </c>
      <c r="R218">
        <f>I218*(1000-(1000*0.61365*exp(17.502*V218/(240.97+V218))/(DK218+DL218)+DF218)/2)/(1000*0.61365*exp(17.502*V218/(240.97+V218))/(DK218+DL218)-DF218)</f>
        <v>0</v>
      </c>
      <c r="S218">
        <f>1/((CZ218+1)/(P218/1.6)+1/(Q218/1.37)) + CZ218/((CZ218+1)/(P218/1.6) + CZ218/(Q218/1.37))</f>
        <v>0</v>
      </c>
      <c r="T218">
        <f>(CU218*CX218)</f>
        <v>0</v>
      </c>
      <c r="U218">
        <f>(DM218+(T218+2*0.95*5.67E-8*(((DM218+$B$9)+273)^4-(DM218+273)^4)-44100*I218)/(1.84*29.3*Q218+8*0.95*5.67E-8*(DM218+273)^3))</f>
        <v>0</v>
      </c>
      <c r="V218">
        <f>($C$9*DN218+$D$9*DO218+$E$9*U218)</f>
        <v>0</v>
      </c>
      <c r="W218">
        <f>0.61365*exp(17.502*V218/(240.97+V218))</f>
        <v>0</v>
      </c>
      <c r="X218">
        <f>(Y218/Z218*100)</f>
        <v>0</v>
      </c>
      <c r="Y218">
        <f>DF218*(DK218+DL218)/1000</f>
        <v>0</v>
      </c>
      <c r="Z218">
        <f>0.61365*exp(17.502*DM218/(240.97+DM218))</f>
        <v>0</v>
      </c>
      <c r="AA218">
        <f>(W218-DF218*(DK218+DL218)/1000)</f>
        <v>0</v>
      </c>
      <c r="AB218">
        <f>(-I218*44100)</f>
        <v>0</v>
      </c>
      <c r="AC218">
        <f>2*29.3*Q218*0.92*(DM218-V218)</f>
        <v>0</v>
      </c>
      <c r="AD218">
        <f>2*0.95*5.67E-8*(((DM218+$B$9)+273)^4-(V218+273)^4)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IF(AF218*$H$15&gt;=AJ218,1.0,(AJ218/(AJ218-AF218*$H$15)))</f>
        <v>0</v>
      </c>
      <c r="AI218">
        <f>(AH218-1)*100</f>
        <v>0</v>
      </c>
      <c r="AJ218">
        <f>MAX(0,($B$15+$C$15*DR218)/(1+$D$15*DR218)*DK218/(DM218+273)*$E$15)</f>
        <v>0</v>
      </c>
      <c r="AK218" t="s">
        <v>422</v>
      </c>
      <c r="AL218" t="s">
        <v>422</v>
      </c>
      <c r="AM218">
        <v>0</v>
      </c>
      <c r="AN218">
        <v>0</v>
      </c>
      <c r="AO218">
        <f>1-AM218/AN218</f>
        <v>0</v>
      </c>
      <c r="AP218">
        <v>0</v>
      </c>
      <c r="AQ218" t="s">
        <v>422</v>
      </c>
      <c r="AR218" t="s">
        <v>422</v>
      </c>
      <c r="AS218">
        <v>0</v>
      </c>
      <c r="AT218">
        <v>0</v>
      </c>
      <c r="AU218">
        <f>1-AS218/AT218</f>
        <v>0</v>
      </c>
      <c r="AV218">
        <v>0.5</v>
      </c>
      <c r="AW218">
        <f>CV218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422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CU218">
        <f>$B$13*DS218+$C$13*DT218+$F$13*EE218*(1-EH218)</f>
        <v>0</v>
      </c>
      <c r="CV218">
        <f>CU218*CW218</f>
        <v>0</v>
      </c>
      <c r="CW218">
        <f>($B$13*$D$11+$C$13*$D$11+$F$13*((ER218+EJ218)/MAX(ER218+EJ218+ES218, 0.1)*$I$11+ES218/MAX(ER218+EJ218+ES218, 0.1)*$J$11))/($B$13+$C$13+$F$13)</f>
        <v>0</v>
      </c>
      <c r="CX218">
        <f>($B$13*$K$11+$C$13*$K$11+$F$13*((ER218+EJ218)/MAX(ER218+EJ218+ES218, 0.1)*$P$11+ES218/MAX(ER218+EJ218+ES218, 0.1)*$Q$11))/($B$13+$C$13+$F$13)</f>
        <v>0</v>
      </c>
      <c r="CY218">
        <v>5.18</v>
      </c>
      <c r="CZ218">
        <v>0.5</v>
      </c>
      <c r="DA218" t="s">
        <v>423</v>
      </c>
      <c r="DB218">
        <v>2</v>
      </c>
      <c r="DC218">
        <v>1758839178</v>
      </c>
      <c r="DD218">
        <v>422.572111111111</v>
      </c>
      <c r="DE218">
        <v>419.9572222222222</v>
      </c>
      <c r="DF218">
        <v>24.24732222222222</v>
      </c>
      <c r="DG218">
        <v>23.82236666666667</v>
      </c>
      <c r="DH218">
        <v>423.8913333333334</v>
      </c>
      <c r="DI218">
        <v>23.91662222222222</v>
      </c>
      <c r="DJ218">
        <v>499.9135555555555</v>
      </c>
      <c r="DK218">
        <v>90.57684444444445</v>
      </c>
      <c r="DL218">
        <v>0.06714252222222222</v>
      </c>
      <c r="DM218">
        <v>30.538</v>
      </c>
      <c r="DN218">
        <v>29.98677777777777</v>
      </c>
      <c r="DO218">
        <v>999.9000000000001</v>
      </c>
      <c r="DP218">
        <v>0</v>
      </c>
      <c r="DQ218">
        <v>0</v>
      </c>
      <c r="DR218">
        <v>9985</v>
      </c>
      <c r="DS218">
        <v>0</v>
      </c>
      <c r="DT218">
        <v>3.15713</v>
      </c>
      <c r="DU218">
        <v>2.614993333333333</v>
      </c>
      <c r="DV218">
        <v>433.0731111111111</v>
      </c>
      <c r="DW218">
        <v>430.2057777777778</v>
      </c>
      <c r="DX218">
        <v>0.4249425555555555</v>
      </c>
      <c r="DY218">
        <v>419.9572222222222</v>
      </c>
      <c r="DZ218">
        <v>23.82236666666667</v>
      </c>
      <c r="EA218">
        <v>2.196245555555556</v>
      </c>
      <c r="EB218">
        <v>2.157756666666667</v>
      </c>
      <c r="EC218">
        <v>18.93495555555556</v>
      </c>
      <c r="ED218">
        <v>18.65207777777778</v>
      </c>
      <c r="EE218">
        <v>0.00500078</v>
      </c>
      <c r="EF218">
        <v>0</v>
      </c>
      <c r="EG218">
        <v>0</v>
      </c>
      <c r="EH218">
        <v>0</v>
      </c>
      <c r="EI218">
        <v>828.8888888888889</v>
      </c>
      <c r="EJ218">
        <v>0.00500078</v>
      </c>
      <c r="EK218">
        <v>-14.81111111111111</v>
      </c>
      <c r="EL218">
        <v>-1.455555555555555</v>
      </c>
      <c r="EM218">
        <v>35.82622222222223</v>
      </c>
      <c r="EN218">
        <v>40.15944444444444</v>
      </c>
      <c r="EO218">
        <v>37.60388888888889</v>
      </c>
      <c r="EP218">
        <v>40.78444444444445</v>
      </c>
      <c r="EQ218">
        <v>38.35400000000001</v>
      </c>
      <c r="ER218">
        <v>0</v>
      </c>
      <c r="ES218">
        <v>0</v>
      </c>
      <c r="ET218">
        <v>0</v>
      </c>
      <c r="EU218">
        <v>1758839176.5</v>
      </c>
      <c r="EV218">
        <v>0</v>
      </c>
      <c r="EW218">
        <v>831.8320000000001</v>
      </c>
      <c r="EX218">
        <v>-30.1076923348756</v>
      </c>
      <c r="EY218">
        <v>-18.00769209492599</v>
      </c>
      <c r="EZ218">
        <v>-11.064</v>
      </c>
      <c r="FA218">
        <v>15</v>
      </c>
      <c r="FB218">
        <v>0</v>
      </c>
      <c r="FC218" t="s">
        <v>424</v>
      </c>
      <c r="FD218">
        <v>1746989605.5</v>
      </c>
      <c r="FE218">
        <v>1746989593.5</v>
      </c>
      <c r="FF218">
        <v>0</v>
      </c>
      <c r="FG218">
        <v>-0.274</v>
      </c>
      <c r="FH218">
        <v>-0.002</v>
      </c>
      <c r="FI218">
        <v>2.549</v>
      </c>
      <c r="FJ218">
        <v>0.129</v>
      </c>
      <c r="FK218">
        <v>420</v>
      </c>
      <c r="FL218">
        <v>17</v>
      </c>
      <c r="FM218">
        <v>0.02</v>
      </c>
      <c r="FN218">
        <v>0.04</v>
      </c>
      <c r="FO218">
        <v>2.526551707317073</v>
      </c>
      <c r="FP218">
        <v>0.4617599999999962</v>
      </c>
      <c r="FQ218">
        <v>0.09399531290604113</v>
      </c>
      <c r="FR218">
        <v>1</v>
      </c>
      <c r="FS218">
        <v>832.2294117647059</v>
      </c>
      <c r="FT218">
        <v>-13.66844913188452</v>
      </c>
      <c r="FU218">
        <v>6.341994926990974</v>
      </c>
      <c r="FV218">
        <v>0</v>
      </c>
      <c r="FW218">
        <v>0.4260500975609756</v>
      </c>
      <c r="FX218">
        <v>-0.005747560975609385</v>
      </c>
      <c r="FY218">
        <v>0.001299089245791308</v>
      </c>
      <c r="FZ218">
        <v>1</v>
      </c>
      <c r="GA218">
        <v>2</v>
      </c>
      <c r="GB218">
        <v>3</v>
      </c>
      <c r="GC218" t="s">
        <v>435</v>
      </c>
      <c r="GD218">
        <v>3.10296</v>
      </c>
      <c r="GE218">
        <v>2.72533</v>
      </c>
      <c r="GF218">
        <v>0.0886398</v>
      </c>
      <c r="GG218">
        <v>0.0880797</v>
      </c>
      <c r="GH218">
        <v>0.10859</v>
      </c>
      <c r="GI218">
        <v>0.108729</v>
      </c>
      <c r="GJ218">
        <v>23794</v>
      </c>
      <c r="GK218">
        <v>21602.8</v>
      </c>
      <c r="GL218">
        <v>26672.6</v>
      </c>
      <c r="GM218">
        <v>23911.8</v>
      </c>
      <c r="GN218">
        <v>38042.9</v>
      </c>
      <c r="GO218">
        <v>31486.8</v>
      </c>
      <c r="GP218">
        <v>46577</v>
      </c>
      <c r="GQ218">
        <v>37810.9</v>
      </c>
      <c r="GR218">
        <v>1.86595</v>
      </c>
      <c r="GS218">
        <v>1.8697</v>
      </c>
      <c r="GT218">
        <v>0.0605285</v>
      </c>
      <c r="GU218">
        <v>0</v>
      </c>
      <c r="GV218">
        <v>28.9995</v>
      </c>
      <c r="GW218">
        <v>999.9</v>
      </c>
      <c r="GX218">
        <v>51</v>
      </c>
      <c r="GY218">
        <v>31.2</v>
      </c>
      <c r="GZ218">
        <v>25.693</v>
      </c>
      <c r="HA218">
        <v>60.9338</v>
      </c>
      <c r="HB218">
        <v>19.4111</v>
      </c>
      <c r="HC218">
        <v>1</v>
      </c>
      <c r="HD218">
        <v>0.14734</v>
      </c>
      <c r="HE218">
        <v>-1.21412</v>
      </c>
      <c r="HF218">
        <v>20.293</v>
      </c>
      <c r="HG218">
        <v>5.22088</v>
      </c>
      <c r="HH218">
        <v>11.98</v>
      </c>
      <c r="HI218">
        <v>4.96505</v>
      </c>
      <c r="HJ218">
        <v>3.27598</v>
      </c>
      <c r="HK218">
        <v>9999</v>
      </c>
      <c r="HL218">
        <v>9999</v>
      </c>
      <c r="HM218">
        <v>9999</v>
      </c>
      <c r="HN218">
        <v>8.800000000000001</v>
      </c>
      <c r="HO218">
        <v>1.86397</v>
      </c>
      <c r="HP218">
        <v>1.86006</v>
      </c>
      <c r="HQ218">
        <v>1.85837</v>
      </c>
      <c r="HR218">
        <v>1.85974</v>
      </c>
      <c r="HS218">
        <v>1.85988</v>
      </c>
      <c r="HT218">
        <v>1.85837</v>
      </c>
      <c r="HU218">
        <v>1.85745</v>
      </c>
      <c r="HV218">
        <v>1.85238</v>
      </c>
      <c r="HW218">
        <v>0</v>
      </c>
      <c r="HX218">
        <v>0</v>
      </c>
      <c r="HY218">
        <v>0</v>
      </c>
      <c r="HZ218">
        <v>0</v>
      </c>
      <c r="IA218" t="s">
        <v>426</v>
      </c>
      <c r="IB218" t="s">
        <v>427</v>
      </c>
      <c r="IC218" t="s">
        <v>428</v>
      </c>
      <c r="ID218" t="s">
        <v>428</v>
      </c>
      <c r="IE218" t="s">
        <v>428</v>
      </c>
      <c r="IF218" t="s">
        <v>428</v>
      </c>
      <c r="IG218">
        <v>0</v>
      </c>
      <c r="IH218">
        <v>100</v>
      </c>
      <c r="II218">
        <v>100</v>
      </c>
      <c r="IJ218">
        <v>-1.319</v>
      </c>
      <c r="IK218">
        <v>0.3307</v>
      </c>
      <c r="IL218">
        <v>-1.085747647868322</v>
      </c>
      <c r="IM218">
        <v>-0.001141660950335919</v>
      </c>
      <c r="IN218">
        <v>1.556549255047457E-06</v>
      </c>
      <c r="IO218">
        <v>-3.845636065895205E-10</v>
      </c>
      <c r="IP218">
        <v>0.01562767363184709</v>
      </c>
      <c r="IQ218">
        <v>0.001629169780553792</v>
      </c>
      <c r="IR218">
        <v>0.0005448488767950686</v>
      </c>
      <c r="IS218">
        <v>-2.599574200195059E-06</v>
      </c>
      <c r="IT218">
        <v>2</v>
      </c>
      <c r="IU218">
        <v>2011</v>
      </c>
      <c r="IV218">
        <v>1</v>
      </c>
      <c r="IW218">
        <v>26</v>
      </c>
      <c r="IX218">
        <v>197492.9</v>
      </c>
      <c r="IY218">
        <v>197493.1</v>
      </c>
      <c r="IZ218">
        <v>1.14746</v>
      </c>
      <c r="JA218">
        <v>2.63428</v>
      </c>
      <c r="JB218">
        <v>1.49658</v>
      </c>
      <c r="JC218">
        <v>2.35107</v>
      </c>
      <c r="JD218">
        <v>1.54907</v>
      </c>
      <c r="JE218">
        <v>2.48291</v>
      </c>
      <c r="JF218">
        <v>36.4343</v>
      </c>
      <c r="JG218">
        <v>24.2013</v>
      </c>
      <c r="JH218">
        <v>18</v>
      </c>
      <c r="JI218">
        <v>482.014</v>
      </c>
      <c r="JJ218">
        <v>499.079</v>
      </c>
      <c r="JK218">
        <v>30.9177</v>
      </c>
      <c r="JL218">
        <v>29.1961</v>
      </c>
      <c r="JM218">
        <v>30.0002</v>
      </c>
      <c r="JN218">
        <v>29.3216</v>
      </c>
      <c r="JO218">
        <v>29.2938</v>
      </c>
      <c r="JP218">
        <v>23.0756</v>
      </c>
      <c r="JQ218">
        <v>9.663970000000001</v>
      </c>
      <c r="JR218">
        <v>100</v>
      </c>
      <c r="JS218">
        <v>30.9152</v>
      </c>
      <c r="JT218">
        <v>420</v>
      </c>
      <c r="JU218">
        <v>23.7962</v>
      </c>
      <c r="JV218">
        <v>101.836</v>
      </c>
      <c r="JW218">
        <v>91.2045</v>
      </c>
    </row>
    <row r="219" spans="1:283">
      <c r="A219">
        <v>201</v>
      </c>
      <c r="B219">
        <v>1758839183</v>
      </c>
      <c r="C219">
        <v>2349.400000095367</v>
      </c>
      <c r="D219" t="s">
        <v>835</v>
      </c>
      <c r="E219" t="s">
        <v>836</v>
      </c>
      <c r="F219">
        <v>5</v>
      </c>
      <c r="G219" t="s">
        <v>796</v>
      </c>
      <c r="H219">
        <v>1758839180</v>
      </c>
      <c r="I219">
        <f>(J219)/1000</f>
        <v>0</v>
      </c>
      <c r="J219">
        <f>1000*DJ219*AH219*(DF219-DG219)/(100*CY219*(1000-AH219*DF219))</f>
        <v>0</v>
      </c>
      <c r="K219">
        <f>DJ219*AH219*(DE219-DD219*(1000-AH219*DG219)/(1000-AH219*DF219))/(100*CY219)</f>
        <v>0</v>
      </c>
      <c r="L219">
        <f>DD219 - IF(AH219&gt;1, K219*CY219*100.0/(AJ219), 0)</f>
        <v>0</v>
      </c>
      <c r="M219">
        <f>((S219-I219/2)*L219-K219)/(S219+I219/2)</f>
        <v>0</v>
      </c>
      <c r="N219">
        <f>M219*(DK219+DL219)/1000.0</f>
        <v>0</v>
      </c>
      <c r="O219">
        <f>(DD219 - IF(AH219&gt;1, K219*CY219*100.0/(AJ219), 0))*(DK219+DL219)/1000.0</f>
        <v>0</v>
      </c>
      <c r="P219">
        <f>2.0/((1/R219-1/Q219)+SIGN(R219)*SQRT((1/R219-1/Q219)*(1/R219-1/Q219) + 4*CZ219/((CZ219+1)*(CZ219+1))*(2*1/R219*1/Q219-1/Q219*1/Q219)))</f>
        <v>0</v>
      </c>
      <c r="Q219">
        <f>IF(LEFT(DA219,1)&lt;&gt;"0",IF(LEFT(DA219,1)="1",3.0,DB219),$D$5+$E$5*(DR219*DK219/($K$5*1000))+$F$5*(DR219*DK219/($K$5*1000))*MAX(MIN(CY219,$J$5),$I$5)*MAX(MIN(CY219,$J$5),$I$5)+$G$5*MAX(MIN(CY219,$J$5),$I$5)*(DR219*DK219/($K$5*1000))+$H$5*(DR219*DK219/($K$5*1000))*(DR219*DK219/($K$5*1000)))</f>
        <v>0</v>
      </c>
      <c r="R219">
        <f>I219*(1000-(1000*0.61365*exp(17.502*V219/(240.97+V219))/(DK219+DL219)+DF219)/2)/(1000*0.61365*exp(17.502*V219/(240.97+V219))/(DK219+DL219)-DF219)</f>
        <v>0</v>
      </c>
      <c r="S219">
        <f>1/((CZ219+1)/(P219/1.6)+1/(Q219/1.37)) + CZ219/((CZ219+1)/(P219/1.6) + CZ219/(Q219/1.37))</f>
        <v>0</v>
      </c>
      <c r="T219">
        <f>(CU219*CX219)</f>
        <v>0</v>
      </c>
      <c r="U219">
        <f>(DM219+(T219+2*0.95*5.67E-8*(((DM219+$B$9)+273)^4-(DM219+273)^4)-44100*I219)/(1.84*29.3*Q219+8*0.95*5.67E-8*(DM219+273)^3))</f>
        <v>0</v>
      </c>
      <c r="V219">
        <f>($C$9*DN219+$D$9*DO219+$E$9*U219)</f>
        <v>0</v>
      </c>
      <c r="W219">
        <f>0.61365*exp(17.502*V219/(240.97+V219))</f>
        <v>0</v>
      </c>
      <c r="X219">
        <f>(Y219/Z219*100)</f>
        <v>0</v>
      </c>
      <c r="Y219">
        <f>DF219*(DK219+DL219)/1000</f>
        <v>0</v>
      </c>
      <c r="Z219">
        <f>0.61365*exp(17.502*DM219/(240.97+DM219))</f>
        <v>0</v>
      </c>
      <c r="AA219">
        <f>(W219-DF219*(DK219+DL219)/1000)</f>
        <v>0</v>
      </c>
      <c r="AB219">
        <f>(-I219*44100)</f>
        <v>0</v>
      </c>
      <c r="AC219">
        <f>2*29.3*Q219*0.92*(DM219-V219)</f>
        <v>0</v>
      </c>
      <c r="AD219">
        <f>2*0.95*5.67E-8*(((DM219+$B$9)+273)^4-(V219+273)^4)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IF(AF219*$H$15&gt;=AJ219,1.0,(AJ219/(AJ219-AF219*$H$15)))</f>
        <v>0</v>
      </c>
      <c r="AI219">
        <f>(AH219-1)*100</f>
        <v>0</v>
      </c>
      <c r="AJ219">
        <f>MAX(0,($B$15+$C$15*DR219)/(1+$D$15*DR219)*DK219/(DM219+273)*$E$15)</f>
        <v>0</v>
      </c>
      <c r="AK219" t="s">
        <v>422</v>
      </c>
      <c r="AL219" t="s">
        <v>422</v>
      </c>
      <c r="AM219">
        <v>0</v>
      </c>
      <c r="AN219">
        <v>0</v>
      </c>
      <c r="AO219">
        <f>1-AM219/AN219</f>
        <v>0</v>
      </c>
      <c r="AP219">
        <v>0</v>
      </c>
      <c r="AQ219" t="s">
        <v>422</v>
      </c>
      <c r="AR219" t="s">
        <v>422</v>
      </c>
      <c r="AS219">
        <v>0</v>
      </c>
      <c r="AT219">
        <v>0</v>
      </c>
      <c r="AU219">
        <f>1-AS219/AT219</f>
        <v>0</v>
      </c>
      <c r="AV219">
        <v>0.5</v>
      </c>
      <c r="AW219">
        <f>CV219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422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CU219">
        <f>$B$13*DS219+$C$13*DT219+$F$13*EE219*(1-EH219)</f>
        <v>0</v>
      </c>
      <c r="CV219">
        <f>CU219*CW219</f>
        <v>0</v>
      </c>
      <c r="CW219">
        <f>($B$13*$D$11+$C$13*$D$11+$F$13*((ER219+EJ219)/MAX(ER219+EJ219+ES219, 0.1)*$I$11+ES219/MAX(ER219+EJ219+ES219, 0.1)*$J$11))/($B$13+$C$13+$F$13)</f>
        <v>0</v>
      </c>
      <c r="CX219">
        <f>($B$13*$K$11+$C$13*$K$11+$F$13*((ER219+EJ219)/MAX(ER219+EJ219+ES219, 0.1)*$P$11+ES219/MAX(ER219+EJ219+ES219, 0.1)*$Q$11))/($B$13+$C$13+$F$13)</f>
        <v>0</v>
      </c>
      <c r="CY219">
        <v>5.18</v>
      </c>
      <c r="CZ219">
        <v>0.5</v>
      </c>
      <c r="DA219" t="s">
        <v>423</v>
      </c>
      <c r="DB219">
        <v>2</v>
      </c>
      <c r="DC219">
        <v>1758839180</v>
      </c>
      <c r="DD219">
        <v>422.551</v>
      </c>
      <c r="DE219">
        <v>419.9805555555556</v>
      </c>
      <c r="DF219">
        <v>24.24708888888889</v>
      </c>
      <c r="DG219">
        <v>23.82321111111111</v>
      </c>
      <c r="DH219">
        <v>423.8703333333333</v>
      </c>
      <c r="DI219">
        <v>23.9164</v>
      </c>
      <c r="DJ219">
        <v>499.9067777777778</v>
      </c>
      <c r="DK219">
        <v>90.57706666666667</v>
      </c>
      <c r="DL219">
        <v>0.06734104444444444</v>
      </c>
      <c r="DM219">
        <v>30.53817777777778</v>
      </c>
      <c r="DN219">
        <v>29.98642222222222</v>
      </c>
      <c r="DO219">
        <v>999.9000000000001</v>
      </c>
      <c r="DP219">
        <v>0</v>
      </c>
      <c r="DQ219">
        <v>0</v>
      </c>
      <c r="DR219">
        <v>9979.861111111111</v>
      </c>
      <c r="DS219">
        <v>0</v>
      </c>
      <c r="DT219">
        <v>3.15713</v>
      </c>
      <c r="DU219">
        <v>2.570532222222222</v>
      </c>
      <c r="DV219">
        <v>433.0513333333333</v>
      </c>
      <c r="DW219">
        <v>430.2298888888889</v>
      </c>
      <c r="DX219">
        <v>0.4238788888888889</v>
      </c>
      <c r="DY219">
        <v>419.9805555555556</v>
      </c>
      <c r="DZ219">
        <v>23.82321111111111</v>
      </c>
      <c r="EA219">
        <v>2.196231111111111</v>
      </c>
      <c r="EB219">
        <v>2.157837777777778</v>
      </c>
      <c r="EC219">
        <v>18.93484444444444</v>
      </c>
      <c r="ED219">
        <v>18.65267777777778</v>
      </c>
      <c r="EE219">
        <v>0.00500078</v>
      </c>
      <c r="EF219">
        <v>0</v>
      </c>
      <c r="EG219">
        <v>0</v>
      </c>
      <c r="EH219">
        <v>0</v>
      </c>
      <c r="EI219">
        <v>827.9888888888889</v>
      </c>
      <c r="EJ219">
        <v>0.00500078</v>
      </c>
      <c r="EK219">
        <v>-15.28888888888889</v>
      </c>
      <c r="EL219">
        <v>-2.111111111111111</v>
      </c>
      <c r="EM219">
        <v>35.85400000000001</v>
      </c>
      <c r="EN219">
        <v>40.13177777777778</v>
      </c>
      <c r="EO219">
        <v>37.59688888888888</v>
      </c>
      <c r="EP219">
        <v>40.73577777777778</v>
      </c>
      <c r="EQ219">
        <v>38.208</v>
      </c>
      <c r="ER219">
        <v>0</v>
      </c>
      <c r="ES219">
        <v>0</v>
      </c>
      <c r="ET219">
        <v>0</v>
      </c>
      <c r="EU219">
        <v>1758839178.3</v>
      </c>
      <c r="EV219">
        <v>0</v>
      </c>
      <c r="EW219">
        <v>831.7538461538461</v>
      </c>
      <c r="EX219">
        <v>-29.49743597851832</v>
      </c>
      <c r="EY219">
        <v>-31.72649568160676</v>
      </c>
      <c r="EZ219">
        <v>-11.90769230769231</v>
      </c>
      <c r="FA219">
        <v>15</v>
      </c>
      <c r="FB219">
        <v>0</v>
      </c>
      <c r="FC219" t="s">
        <v>424</v>
      </c>
      <c r="FD219">
        <v>1746989605.5</v>
      </c>
      <c r="FE219">
        <v>1746989593.5</v>
      </c>
      <c r="FF219">
        <v>0</v>
      </c>
      <c r="FG219">
        <v>-0.274</v>
      </c>
      <c r="FH219">
        <v>-0.002</v>
      </c>
      <c r="FI219">
        <v>2.549</v>
      </c>
      <c r="FJ219">
        <v>0.129</v>
      </c>
      <c r="FK219">
        <v>420</v>
      </c>
      <c r="FL219">
        <v>17</v>
      </c>
      <c r="FM219">
        <v>0.02</v>
      </c>
      <c r="FN219">
        <v>0.04</v>
      </c>
      <c r="FO219">
        <v>2.5360265</v>
      </c>
      <c r="FP219">
        <v>0.2106204878048729</v>
      </c>
      <c r="FQ219">
        <v>0.08740537536530578</v>
      </c>
      <c r="FR219">
        <v>1</v>
      </c>
      <c r="FS219">
        <v>832.0323529411764</v>
      </c>
      <c r="FT219">
        <v>-16.58212370063902</v>
      </c>
      <c r="FU219">
        <v>6.389914875076713</v>
      </c>
      <c r="FV219">
        <v>0</v>
      </c>
      <c r="FW219">
        <v>0.425835025</v>
      </c>
      <c r="FX219">
        <v>-0.008188514071295016</v>
      </c>
      <c r="FY219">
        <v>0.001431324604824144</v>
      </c>
      <c r="FZ219">
        <v>1</v>
      </c>
      <c r="GA219">
        <v>2</v>
      </c>
      <c r="GB219">
        <v>3</v>
      </c>
      <c r="GC219" t="s">
        <v>435</v>
      </c>
      <c r="GD219">
        <v>3.10286</v>
      </c>
      <c r="GE219">
        <v>2.72558</v>
      </c>
      <c r="GF219">
        <v>0.08863360000000001</v>
      </c>
      <c r="GG219">
        <v>0.0880835</v>
      </c>
      <c r="GH219">
        <v>0.108591</v>
      </c>
      <c r="GI219">
        <v>0.108726</v>
      </c>
      <c r="GJ219">
        <v>23793.9</v>
      </c>
      <c r="GK219">
        <v>21602.8</v>
      </c>
      <c r="GL219">
        <v>26672.3</v>
      </c>
      <c r="GM219">
        <v>23911.8</v>
      </c>
      <c r="GN219">
        <v>38042.8</v>
      </c>
      <c r="GO219">
        <v>31486.8</v>
      </c>
      <c r="GP219">
        <v>46576.9</v>
      </c>
      <c r="GQ219">
        <v>37810.8</v>
      </c>
      <c r="GR219">
        <v>1.86558</v>
      </c>
      <c r="GS219">
        <v>1.87007</v>
      </c>
      <c r="GT219">
        <v>0.061214</v>
      </c>
      <c r="GU219">
        <v>0</v>
      </c>
      <c r="GV219">
        <v>28.9995</v>
      </c>
      <c r="GW219">
        <v>999.9</v>
      </c>
      <c r="GX219">
        <v>51</v>
      </c>
      <c r="GY219">
        <v>31.2</v>
      </c>
      <c r="GZ219">
        <v>25.692</v>
      </c>
      <c r="HA219">
        <v>61.0938</v>
      </c>
      <c r="HB219">
        <v>19.4471</v>
      </c>
      <c r="HC219">
        <v>1</v>
      </c>
      <c r="HD219">
        <v>0.147393</v>
      </c>
      <c r="HE219">
        <v>-1.22342</v>
      </c>
      <c r="HF219">
        <v>20.2929</v>
      </c>
      <c r="HG219">
        <v>5.22058</v>
      </c>
      <c r="HH219">
        <v>11.98</v>
      </c>
      <c r="HI219">
        <v>4.96505</v>
      </c>
      <c r="HJ219">
        <v>3.276</v>
      </c>
      <c r="HK219">
        <v>9999</v>
      </c>
      <c r="HL219">
        <v>9999</v>
      </c>
      <c r="HM219">
        <v>9999</v>
      </c>
      <c r="HN219">
        <v>8.800000000000001</v>
      </c>
      <c r="HO219">
        <v>1.86395</v>
      </c>
      <c r="HP219">
        <v>1.86006</v>
      </c>
      <c r="HQ219">
        <v>1.85837</v>
      </c>
      <c r="HR219">
        <v>1.85974</v>
      </c>
      <c r="HS219">
        <v>1.85988</v>
      </c>
      <c r="HT219">
        <v>1.85837</v>
      </c>
      <c r="HU219">
        <v>1.85745</v>
      </c>
      <c r="HV219">
        <v>1.85241</v>
      </c>
      <c r="HW219">
        <v>0</v>
      </c>
      <c r="HX219">
        <v>0</v>
      </c>
      <c r="HY219">
        <v>0</v>
      </c>
      <c r="HZ219">
        <v>0</v>
      </c>
      <c r="IA219" t="s">
        <v>426</v>
      </c>
      <c r="IB219" t="s">
        <v>427</v>
      </c>
      <c r="IC219" t="s">
        <v>428</v>
      </c>
      <c r="ID219" t="s">
        <v>428</v>
      </c>
      <c r="IE219" t="s">
        <v>428</v>
      </c>
      <c r="IF219" t="s">
        <v>428</v>
      </c>
      <c r="IG219">
        <v>0</v>
      </c>
      <c r="IH219">
        <v>100</v>
      </c>
      <c r="II219">
        <v>100</v>
      </c>
      <c r="IJ219">
        <v>-1.319</v>
      </c>
      <c r="IK219">
        <v>0.3307</v>
      </c>
      <c r="IL219">
        <v>-1.085747647868322</v>
      </c>
      <c r="IM219">
        <v>-0.001141660950335919</v>
      </c>
      <c r="IN219">
        <v>1.556549255047457E-06</v>
      </c>
      <c r="IO219">
        <v>-3.845636065895205E-10</v>
      </c>
      <c r="IP219">
        <v>0.01562767363184709</v>
      </c>
      <c r="IQ219">
        <v>0.001629169780553792</v>
      </c>
      <c r="IR219">
        <v>0.0005448488767950686</v>
      </c>
      <c r="IS219">
        <v>-2.599574200195059E-06</v>
      </c>
      <c r="IT219">
        <v>2</v>
      </c>
      <c r="IU219">
        <v>2011</v>
      </c>
      <c r="IV219">
        <v>1</v>
      </c>
      <c r="IW219">
        <v>26</v>
      </c>
      <c r="IX219">
        <v>197493</v>
      </c>
      <c r="IY219">
        <v>197493.2</v>
      </c>
      <c r="IZ219">
        <v>1.14746</v>
      </c>
      <c r="JA219">
        <v>2.6355</v>
      </c>
      <c r="JB219">
        <v>1.49658</v>
      </c>
      <c r="JC219">
        <v>2.35107</v>
      </c>
      <c r="JD219">
        <v>1.54907</v>
      </c>
      <c r="JE219">
        <v>2.47803</v>
      </c>
      <c r="JF219">
        <v>36.4343</v>
      </c>
      <c r="JG219">
        <v>24.2013</v>
      </c>
      <c r="JH219">
        <v>18</v>
      </c>
      <c r="JI219">
        <v>481.796</v>
      </c>
      <c r="JJ219">
        <v>499.34</v>
      </c>
      <c r="JK219">
        <v>30.9175</v>
      </c>
      <c r="JL219">
        <v>29.1961</v>
      </c>
      <c r="JM219">
        <v>30.0003</v>
      </c>
      <c r="JN219">
        <v>29.3216</v>
      </c>
      <c r="JO219">
        <v>29.295</v>
      </c>
      <c r="JP219">
        <v>23.0723</v>
      </c>
      <c r="JQ219">
        <v>9.663970000000001</v>
      </c>
      <c r="JR219">
        <v>100</v>
      </c>
      <c r="JS219">
        <v>30.9254</v>
      </c>
      <c r="JT219">
        <v>420</v>
      </c>
      <c r="JU219">
        <v>23.7962</v>
      </c>
      <c r="JV219">
        <v>101.836</v>
      </c>
      <c r="JW219">
        <v>91.20440000000001</v>
      </c>
    </row>
    <row r="220" spans="1:283">
      <c r="A220">
        <v>202</v>
      </c>
      <c r="B220">
        <v>1758839185</v>
      </c>
      <c r="C220">
        <v>2351.400000095367</v>
      </c>
      <c r="D220" t="s">
        <v>837</v>
      </c>
      <c r="E220" t="s">
        <v>838</v>
      </c>
      <c r="F220">
        <v>5</v>
      </c>
      <c r="G220" t="s">
        <v>796</v>
      </c>
      <c r="H220">
        <v>1758839182</v>
      </c>
      <c r="I220">
        <f>(J220)/1000</f>
        <v>0</v>
      </c>
      <c r="J220">
        <f>1000*DJ220*AH220*(DF220-DG220)/(100*CY220*(1000-AH220*DF220))</f>
        <v>0</v>
      </c>
      <c r="K220">
        <f>DJ220*AH220*(DE220-DD220*(1000-AH220*DG220)/(1000-AH220*DF220))/(100*CY220)</f>
        <v>0</v>
      </c>
      <c r="L220">
        <f>DD220 - IF(AH220&gt;1, K220*CY220*100.0/(AJ220), 0)</f>
        <v>0</v>
      </c>
      <c r="M220">
        <f>((S220-I220/2)*L220-K220)/(S220+I220/2)</f>
        <v>0</v>
      </c>
      <c r="N220">
        <f>M220*(DK220+DL220)/1000.0</f>
        <v>0</v>
      </c>
      <c r="O220">
        <f>(DD220 - IF(AH220&gt;1, K220*CY220*100.0/(AJ220), 0))*(DK220+DL220)/1000.0</f>
        <v>0</v>
      </c>
      <c r="P220">
        <f>2.0/((1/R220-1/Q220)+SIGN(R220)*SQRT((1/R220-1/Q220)*(1/R220-1/Q220) + 4*CZ220/((CZ220+1)*(CZ220+1))*(2*1/R220*1/Q220-1/Q220*1/Q220)))</f>
        <v>0</v>
      </c>
      <c r="Q220">
        <f>IF(LEFT(DA220,1)&lt;&gt;"0",IF(LEFT(DA220,1)="1",3.0,DB220),$D$5+$E$5*(DR220*DK220/($K$5*1000))+$F$5*(DR220*DK220/($K$5*1000))*MAX(MIN(CY220,$J$5),$I$5)*MAX(MIN(CY220,$J$5),$I$5)+$G$5*MAX(MIN(CY220,$J$5),$I$5)*(DR220*DK220/($K$5*1000))+$H$5*(DR220*DK220/($K$5*1000))*(DR220*DK220/($K$5*1000)))</f>
        <v>0</v>
      </c>
      <c r="R220">
        <f>I220*(1000-(1000*0.61365*exp(17.502*V220/(240.97+V220))/(DK220+DL220)+DF220)/2)/(1000*0.61365*exp(17.502*V220/(240.97+V220))/(DK220+DL220)-DF220)</f>
        <v>0</v>
      </c>
      <c r="S220">
        <f>1/((CZ220+1)/(P220/1.6)+1/(Q220/1.37)) + CZ220/((CZ220+1)/(P220/1.6) + CZ220/(Q220/1.37))</f>
        <v>0</v>
      </c>
      <c r="T220">
        <f>(CU220*CX220)</f>
        <v>0</v>
      </c>
      <c r="U220">
        <f>(DM220+(T220+2*0.95*5.67E-8*(((DM220+$B$9)+273)^4-(DM220+273)^4)-44100*I220)/(1.84*29.3*Q220+8*0.95*5.67E-8*(DM220+273)^3))</f>
        <v>0</v>
      </c>
      <c r="V220">
        <f>($C$9*DN220+$D$9*DO220+$E$9*U220)</f>
        <v>0</v>
      </c>
      <c r="W220">
        <f>0.61365*exp(17.502*V220/(240.97+V220))</f>
        <v>0</v>
      </c>
      <c r="X220">
        <f>(Y220/Z220*100)</f>
        <v>0</v>
      </c>
      <c r="Y220">
        <f>DF220*(DK220+DL220)/1000</f>
        <v>0</v>
      </c>
      <c r="Z220">
        <f>0.61365*exp(17.502*DM220/(240.97+DM220))</f>
        <v>0</v>
      </c>
      <c r="AA220">
        <f>(W220-DF220*(DK220+DL220)/1000)</f>
        <v>0</v>
      </c>
      <c r="AB220">
        <f>(-I220*44100)</f>
        <v>0</v>
      </c>
      <c r="AC220">
        <f>2*29.3*Q220*0.92*(DM220-V220)</f>
        <v>0</v>
      </c>
      <c r="AD220">
        <f>2*0.95*5.67E-8*(((DM220+$B$9)+273)^4-(V220+273)^4)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IF(AF220*$H$15&gt;=AJ220,1.0,(AJ220/(AJ220-AF220*$H$15)))</f>
        <v>0</v>
      </c>
      <c r="AI220">
        <f>(AH220-1)*100</f>
        <v>0</v>
      </c>
      <c r="AJ220">
        <f>MAX(0,($B$15+$C$15*DR220)/(1+$D$15*DR220)*DK220/(DM220+273)*$E$15)</f>
        <v>0</v>
      </c>
      <c r="AK220" t="s">
        <v>422</v>
      </c>
      <c r="AL220" t="s">
        <v>422</v>
      </c>
      <c r="AM220">
        <v>0</v>
      </c>
      <c r="AN220">
        <v>0</v>
      </c>
      <c r="AO220">
        <f>1-AM220/AN220</f>
        <v>0</v>
      </c>
      <c r="AP220">
        <v>0</v>
      </c>
      <c r="AQ220" t="s">
        <v>422</v>
      </c>
      <c r="AR220" t="s">
        <v>422</v>
      </c>
      <c r="AS220">
        <v>0</v>
      </c>
      <c r="AT220">
        <v>0</v>
      </c>
      <c r="AU220">
        <f>1-AS220/AT220</f>
        <v>0</v>
      </c>
      <c r="AV220">
        <v>0.5</v>
      </c>
      <c r="AW220">
        <f>CV220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422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CU220">
        <f>$B$13*DS220+$C$13*DT220+$F$13*EE220*(1-EH220)</f>
        <v>0</v>
      </c>
      <c r="CV220">
        <f>CU220*CW220</f>
        <v>0</v>
      </c>
      <c r="CW220">
        <f>($B$13*$D$11+$C$13*$D$11+$F$13*((ER220+EJ220)/MAX(ER220+EJ220+ES220, 0.1)*$I$11+ES220/MAX(ER220+EJ220+ES220, 0.1)*$J$11))/($B$13+$C$13+$F$13)</f>
        <v>0</v>
      </c>
      <c r="CX220">
        <f>($B$13*$K$11+$C$13*$K$11+$F$13*((ER220+EJ220)/MAX(ER220+EJ220+ES220, 0.1)*$P$11+ES220/MAX(ER220+EJ220+ES220, 0.1)*$Q$11))/($B$13+$C$13+$F$13)</f>
        <v>0</v>
      </c>
      <c r="CY220">
        <v>5.18</v>
      </c>
      <c r="CZ220">
        <v>0.5</v>
      </c>
      <c r="DA220" t="s">
        <v>423</v>
      </c>
      <c r="DB220">
        <v>2</v>
      </c>
      <c r="DC220">
        <v>1758839182</v>
      </c>
      <c r="DD220">
        <v>422.5241111111111</v>
      </c>
      <c r="DE220">
        <v>420.0207777777778</v>
      </c>
      <c r="DF220">
        <v>24.24774444444445</v>
      </c>
      <c r="DG220">
        <v>23.82362222222222</v>
      </c>
      <c r="DH220">
        <v>423.8433333333334</v>
      </c>
      <c r="DI220">
        <v>23.91704444444444</v>
      </c>
      <c r="DJ220">
        <v>499.8852222222223</v>
      </c>
      <c r="DK220">
        <v>90.57686666666667</v>
      </c>
      <c r="DL220">
        <v>0.0674859</v>
      </c>
      <c r="DM220">
        <v>30.53856666666667</v>
      </c>
      <c r="DN220">
        <v>29.99081111111111</v>
      </c>
      <c r="DO220">
        <v>999.9000000000001</v>
      </c>
      <c r="DP220">
        <v>0</v>
      </c>
      <c r="DQ220">
        <v>0</v>
      </c>
      <c r="DR220">
        <v>9983.955555555554</v>
      </c>
      <c r="DS220">
        <v>0</v>
      </c>
      <c r="DT220">
        <v>3.15713</v>
      </c>
      <c r="DU220">
        <v>2.503437777777778</v>
      </c>
      <c r="DV220">
        <v>433.024</v>
      </c>
      <c r="DW220">
        <v>430.271</v>
      </c>
      <c r="DX220">
        <v>0.4241305555555555</v>
      </c>
      <c r="DY220">
        <v>420.0207777777778</v>
      </c>
      <c r="DZ220">
        <v>23.82362222222222</v>
      </c>
      <c r="EA220">
        <v>2.196285555555556</v>
      </c>
      <c r="EB220">
        <v>2.15787</v>
      </c>
      <c r="EC220">
        <v>18.93523333333333</v>
      </c>
      <c r="ED220">
        <v>18.65292222222222</v>
      </c>
      <c r="EE220">
        <v>0.00500078</v>
      </c>
      <c r="EF220">
        <v>0</v>
      </c>
      <c r="EG220">
        <v>0</v>
      </c>
      <c r="EH220">
        <v>0</v>
      </c>
      <c r="EI220">
        <v>832.0666666666667</v>
      </c>
      <c r="EJ220">
        <v>0.00500078</v>
      </c>
      <c r="EK220">
        <v>-15.27777777777778</v>
      </c>
      <c r="EL220">
        <v>-1.9</v>
      </c>
      <c r="EM220">
        <v>35.86777777777777</v>
      </c>
      <c r="EN220">
        <v>40.07633333333334</v>
      </c>
      <c r="EO220">
        <v>37.56911111111111</v>
      </c>
      <c r="EP220">
        <v>40.64544444444444</v>
      </c>
      <c r="EQ220">
        <v>38.27044444444444</v>
      </c>
      <c r="ER220">
        <v>0</v>
      </c>
      <c r="ES220">
        <v>0</v>
      </c>
      <c r="ET220">
        <v>0</v>
      </c>
      <c r="EU220">
        <v>1758839180.7</v>
      </c>
      <c r="EV220">
        <v>0</v>
      </c>
      <c r="EW220">
        <v>832.3038461538462</v>
      </c>
      <c r="EX220">
        <v>-13.13846147536244</v>
      </c>
      <c r="EY220">
        <v>-18.24273491377642</v>
      </c>
      <c r="EZ220">
        <v>-12.59230769230769</v>
      </c>
      <c r="FA220">
        <v>15</v>
      </c>
      <c r="FB220">
        <v>0</v>
      </c>
      <c r="FC220" t="s">
        <v>424</v>
      </c>
      <c r="FD220">
        <v>1746989605.5</v>
      </c>
      <c r="FE220">
        <v>1746989593.5</v>
      </c>
      <c r="FF220">
        <v>0</v>
      </c>
      <c r="FG220">
        <v>-0.274</v>
      </c>
      <c r="FH220">
        <v>-0.002</v>
      </c>
      <c r="FI220">
        <v>2.549</v>
      </c>
      <c r="FJ220">
        <v>0.129</v>
      </c>
      <c r="FK220">
        <v>420</v>
      </c>
      <c r="FL220">
        <v>17</v>
      </c>
      <c r="FM220">
        <v>0.02</v>
      </c>
      <c r="FN220">
        <v>0.04</v>
      </c>
      <c r="FO220">
        <v>2.536483414634146</v>
      </c>
      <c r="FP220">
        <v>-0.1245244599303124</v>
      </c>
      <c r="FQ220">
        <v>0.08473640322932476</v>
      </c>
      <c r="FR220">
        <v>1</v>
      </c>
      <c r="FS220">
        <v>832.9764705882353</v>
      </c>
      <c r="FT220">
        <v>-20.42780739185503</v>
      </c>
      <c r="FU220">
        <v>6.506017975397379</v>
      </c>
      <c r="FV220">
        <v>0</v>
      </c>
      <c r="FW220">
        <v>0.4257519756097562</v>
      </c>
      <c r="FX220">
        <v>-0.008291372822300058</v>
      </c>
      <c r="FY220">
        <v>0.001428467821296049</v>
      </c>
      <c r="FZ220">
        <v>1</v>
      </c>
      <c r="GA220">
        <v>2</v>
      </c>
      <c r="GB220">
        <v>3</v>
      </c>
      <c r="GC220" t="s">
        <v>435</v>
      </c>
      <c r="GD220">
        <v>3.10311</v>
      </c>
      <c r="GE220">
        <v>2.72571</v>
      </c>
      <c r="GF220">
        <v>0.08863649999999999</v>
      </c>
      <c r="GG220">
        <v>0.0880831</v>
      </c>
      <c r="GH220">
        <v>0.108597</v>
      </c>
      <c r="GI220">
        <v>0.108728</v>
      </c>
      <c r="GJ220">
        <v>23793.8</v>
      </c>
      <c r="GK220">
        <v>21602.7</v>
      </c>
      <c r="GL220">
        <v>26672.3</v>
      </c>
      <c r="GM220">
        <v>23911.7</v>
      </c>
      <c r="GN220">
        <v>38042.6</v>
      </c>
      <c r="GO220">
        <v>31486.7</v>
      </c>
      <c r="GP220">
        <v>46576.9</v>
      </c>
      <c r="GQ220">
        <v>37810.7</v>
      </c>
      <c r="GR220">
        <v>1.866</v>
      </c>
      <c r="GS220">
        <v>1.86978</v>
      </c>
      <c r="GT220">
        <v>0.0612736</v>
      </c>
      <c r="GU220">
        <v>0</v>
      </c>
      <c r="GV220">
        <v>28.9995</v>
      </c>
      <c r="GW220">
        <v>999.9</v>
      </c>
      <c r="GX220">
        <v>51</v>
      </c>
      <c r="GY220">
        <v>31.2</v>
      </c>
      <c r="GZ220">
        <v>25.6917</v>
      </c>
      <c r="HA220">
        <v>60.8638</v>
      </c>
      <c r="HB220">
        <v>19.2628</v>
      </c>
      <c r="HC220">
        <v>1</v>
      </c>
      <c r="HD220">
        <v>0.147619</v>
      </c>
      <c r="HE220">
        <v>-1.24272</v>
      </c>
      <c r="HF220">
        <v>20.2928</v>
      </c>
      <c r="HG220">
        <v>5.22028</v>
      </c>
      <c r="HH220">
        <v>11.98</v>
      </c>
      <c r="HI220">
        <v>4.965</v>
      </c>
      <c r="HJ220">
        <v>3.276</v>
      </c>
      <c r="HK220">
        <v>9999</v>
      </c>
      <c r="HL220">
        <v>9999</v>
      </c>
      <c r="HM220">
        <v>9999</v>
      </c>
      <c r="HN220">
        <v>8.800000000000001</v>
      </c>
      <c r="HO220">
        <v>1.86395</v>
      </c>
      <c r="HP220">
        <v>1.86008</v>
      </c>
      <c r="HQ220">
        <v>1.85837</v>
      </c>
      <c r="HR220">
        <v>1.85974</v>
      </c>
      <c r="HS220">
        <v>1.85989</v>
      </c>
      <c r="HT220">
        <v>1.85837</v>
      </c>
      <c r="HU220">
        <v>1.85745</v>
      </c>
      <c r="HV220">
        <v>1.85242</v>
      </c>
      <c r="HW220">
        <v>0</v>
      </c>
      <c r="HX220">
        <v>0</v>
      </c>
      <c r="HY220">
        <v>0</v>
      </c>
      <c r="HZ220">
        <v>0</v>
      </c>
      <c r="IA220" t="s">
        <v>426</v>
      </c>
      <c r="IB220" t="s">
        <v>427</v>
      </c>
      <c r="IC220" t="s">
        <v>428</v>
      </c>
      <c r="ID220" t="s">
        <v>428</v>
      </c>
      <c r="IE220" t="s">
        <v>428</v>
      </c>
      <c r="IF220" t="s">
        <v>428</v>
      </c>
      <c r="IG220">
        <v>0</v>
      </c>
      <c r="IH220">
        <v>100</v>
      </c>
      <c r="II220">
        <v>100</v>
      </c>
      <c r="IJ220">
        <v>-1.319</v>
      </c>
      <c r="IK220">
        <v>0.3307</v>
      </c>
      <c r="IL220">
        <v>-1.085747647868322</v>
      </c>
      <c r="IM220">
        <v>-0.001141660950335919</v>
      </c>
      <c r="IN220">
        <v>1.556549255047457E-06</v>
      </c>
      <c r="IO220">
        <v>-3.845636065895205E-10</v>
      </c>
      <c r="IP220">
        <v>0.01562767363184709</v>
      </c>
      <c r="IQ220">
        <v>0.001629169780553792</v>
      </c>
      <c r="IR220">
        <v>0.0005448488767950686</v>
      </c>
      <c r="IS220">
        <v>-2.599574200195059E-06</v>
      </c>
      <c r="IT220">
        <v>2</v>
      </c>
      <c r="IU220">
        <v>2011</v>
      </c>
      <c r="IV220">
        <v>1</v>
      </c>
      <c r="IW220">
        <v>26</v>
      </c>
      <c r="IX220">
        <v>197493</v>
      </c>
      <c r="IY220">
        <v>197493.2</v>
      </c>
      <c r="IZ220">
        <v>1.14746</v>
      </c>
      <c r="JA220">
        <v>2.64404</v>
      </c>
      <c r="JB220">
        <v>1.49658</v>
      </c>
      <c r="JC220">
        <v>2.35107</v>
      </c>
      <c r="JD220">
        <v>1.54907</v>
      </c>
      <c r="JE220">
        <v>2.42432</v>
      </c>
      <c r="JF220">
        <v>36.4343</v>
      </c>
      <c r="JG220">
        <v>24.1926</v>
      </c>
      <c r="JH220">
        <v>18</v>
      </c>
      <c r="JI220">
        <v>482.052</v>
      </c>
      <c r="JJ220">
        <v>499.147</v>
      </c>
      <c r="JK220">
        <v>30.9191</v>
      </c>
      <c r="JL220">
        <v>29.1967</v>
      </c>
      <c r="JM220">
        <v>30.0003</v>
      </c>
      <c r="JN220">
        <v>29.3228</v>
      </c>
      <c r="JO220">
        <v>29.2958</v>
      </c>
      <c r="JP220">
        <v>23.0752</v>
      </c>
      <c r="JQ220">
        <v>9.663970000000001</v>
      </c>
      <c r="JR220">
        <v>100</v>
      </c>
      <c r="JS220">
        <v>30.9254</v>
      </c>
      <c r="JT220">
        <v>420</v>
      </c>
      <c r="JU220">
        <v>23.7962</v>
      </c>
      <c r="JV220">
        <v>101.836</v>
      </c>
      <c r="JW220">
        <v>91.2042</v>
      </c>
    </row>
    <row r="221" spans="1:283">
      <c r="A221">
        <v>203</v>
      </c>
      <c r="B221">
        <v>1758839187</v>
      </c>
      <c r="C221">
        <v>2353.400000095367</v>
      </c>
      <c r="D221" t="s">
        <v>839</v>
      </c>
      <c r="E221" t="s">
        <v>840</v>
      </c>
      <c r="F221">
        <v>5</v>
      </c>
      <c r="G221" t="s">
        <v>796</v>
      </c>
      <c r="H221">
        <v>1758839184</v>
      </c>
      <c r="I221">
        <f>(J221)/1000</f>
        <v>0</v>
      </c>
      <c r="J221">
        <f>1000*DJ221*AH221*(DF221-DG221)/(100*CY221*(1000-AH221*DF221))</f>
        <v>0</v>
      </c>
      <c r="K221">
        <f>DJ221*AH221*(DE221-DD221*(1000-AH221*DG221)/(1000-AH221*DF221))/(100*CY221)</f>
        <v>0</v>
      </c>
      <c r="L221">
        <f>DD221 - IF(AH221&gt;1, K221*CY221*100.0/(AJ221), 0)</f>
        <v>0</v>
      </c>
      <c r="M221">
        <f>((S221-I221/2)*L221-K221)/(S221+I221/2)</f>
        <v>0</v>
      </c>
      <c r="N221">
        <f>M221*(DK221+DL221)/1000.0</f>
        <v>0</v>
      </c>
      <c r="O221">
        <f>(DD221 - IF(AH221&gt;1, K221*CY221*100.0/(AJ221), 0))*(DK221+DL221)/1000.0</f>
        <v>0</v>
      </c>
      <c r="P221">
        <f>2.0/((1/R221-1/Q221)+SIGN(R221)*SQRT((1/R221-1/Q221)*(1/R221-1/Q221) + 4*CZ221/((CZ221+1)*(CZ221+1))*(2*1/R221*1/Q221-1/Q221*1/Q221)))</f>
        <v>0</v>
      </c>
      <c r="Q221">
        <f>IF(LEFT(DA221,1)&lt;&gt;"0",IF(LEFT(DA221,1)="1",3.0,DB221),$D$5+$E$5*(DR221*DK221/($K$5*1000))+$F$5*(DR221*DK221/($K$5*1000))*MAX(MIN(CY221,$J$5),$I$5)*MAX(MIN(CY221,$J$5),$I$5)+$G$5*MAX(MIN(CY221,$J$5),$I$5)*(DR221*DK221/($K$5*1000))+$H$5*(DR221*DK221/($K$5*1000))*(DR221*DK221/($K$5*1000)))</f>
        <v>0</v>
      </c>
      <c r="R221">
        <f>I221*(1000-(1000*0.61365*exp(17.502*V221/(240.97+V221))/(DK221+DL221)+DF221)/2)/(1000*0.61365*exp(17.502*V221/(240.97+V221))/(DK221+DL221)-DF221)</f>
        <v>0</v>
      </c>
      <c r="S221">
        <f>1/((CZ221+1)/(P221/1.6)+1/(Q221/1.37)) + CZ221/((CZ221+1)/(P221/1.6) + CZ221/(Q221/1.37))</f>
        <v>0</v>
      </c>
      <c r="T221">
        <f>(CU221*CX221)</f>
        <v>0</v>
      </c>
      <c r="U221">
        <f>(DM221+(T221+2*0.95*5.67E-8*(((DM221+$B$9)+273)^4-(DM221+273)^4)-44100*I221)/(1.84*29.3*Q221+8*0.95*5.67E-8*(DM221+273)^3))</f>
        <v>0</v>
      </c>
      <c r="V221">
        <f>($C$9*DN221+$D$9*DO221+$E$9*U221)</f>
        <v>0</v>
      </c>
      <c r="W221">
        <f>0.61365*exp(17.502*V221/(240.97+V221))</f>
        <v>0</v>
      </c>
      <c r="X221">
        <f>(Y221/Z221*100)</f>
        <v>0</v>
      </c>
      <c r="Y221">
        <f>DF221*(DK221+DL221)/1000</f>
        <v>0</v>
      </c>
      <c r="Z221">
        <f>0.61365*exp(17.502*DM221/(240.97+DM221))</f>
        <v>0</v>
      </c>
      <c r="AA221">
        <f>(W221-DF221*(DK221+DL221)/1000)</f>
        <v>0</v>
      </c>
      <c r="AB221">
        <f>(-I221*44100)</f>
        <v>0</v>
      </c>
      <c r="AC221">
        <f>2*29.3*Q221*0.92*(DM221-V221)</f>
        <v>0</v>
      </c>
      <c r="AD221">
        <f>2*0.95*5.67E-8*(((DM221+$B$9)+273)^4-(V221+273)^4)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IF(AF221*$H$15&gt;=AJ221,1.0,(AJ221/(AJ221-AF221*$H$15)))</f>
        <v>0</v>
      </c>
      <c r="AI221">
        <f>(AH221-1)*100</f>
        <v>0</v>
      </c>
      <c r="AJ221">
        <f>MAX(0,($B$15+$C$15*DR221)/(1+$D$15*DR221)*DK221/(DM221+273)*$E$15)</f>
        <v>0</v>
      </c>
      <c r="AK221" t="s">
        <v>422</v>
      </c>
      <c r="AL221" t="s">
        <v>422</v>
      </c>
      <c r="AM221">
        <v>0</v>
      </c>
      <c r="AN221">
        <v>0</v>
      </c>
      <c r="AO221">
        <f>1-AM221/AN221</f>
        <v>0</v>
      </c>
      <c r="AP221">
        <v>0</v>
      </c>
      <c r="AQ221" t="s">
        <v>422</v>
      </c>
      <c r="AR221" t="s">
        <v>422</v>
      </c>
      <c r="AS221">
        <v>0</v>
      </c>
      <c r="AT221">
        <v>0</v>
      </c>
      <c r="AU221">
        <f>1-AS221/AT221</f>
        <v>0</v>
      </c>
      <c r="AV221">
        <v>0.5</v>
      </c>
      <c r="AW221">
        <f>CV221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422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CU221">
        <f>$B$13*DS221+$C$13*DT221+$F$13*EE221*(1-EH221)</f>
        <v>0</v>
      </c>
      <c r="CV221">
        <f>CU221*CW221</f>
        <v>0</v>
      </c>
      <c r="CW221">
        <f>($B$13*$D$11+$C$13*$D$11+$F$13*((ER221+EJ221)/MAX(ER221+EJ221+ES221, 0.1)*$I$11+ES221/MAX(ER221+EJ221+ES221, 0.1)*$J$11))/($B$13+$C$13+$F$13)</f>
        <v>0</v>
      </c>
      <c r="CX221">
        <f>($B$13*$K$11+$C$13*$K$11+$F$13*((ER221+EJ221)/MAX(ER221+EJ221+ES221, 0.1)*$P$11+ES221/MAX(ER221+EJ221+ES221, 0.1)*$Q$11))/($B$13+$C$13+$F$13)</f>
        <v>0</v>
      </c>
      <c r="CY221">
        <v>5.18</v>
      </c>
      <c r="CZ221">
        <v>0.5</v>
      </c>
      <c r="DA221" t="s">
        <v>423</v>
      </c>
      <c r="DB221">
        <v>2</v>
      </c>
      <c r="DC221">
        <v>1758839184</v>
      </c>
      <c r="DD221">
        <v>422.5208888888889</v>
      </c>
      <c r="DE221">
        <v>420.026</v>
      </c>
      <c r="DF221">
        <v>24.24904444444444</v>
      </c>
      <c r="DG221">
        <v>23.82364444444444</v>
      </c>
      <c r="DH221">
        <v>423.84</v>
      </c>
      <c r="DI221">
        <v>23.91831111111111</v>
      </c>
      <c r="DJ221">
        <v>499.8989999999999</v>
      </c>
      <c r="DK221">
        <v>90.57627777777778</v>
      </c>
      <c r="DL221">
        <v>0.06756646666666667</v>
      </c>
      <c r="DM221">
        <v>30.53884444444445</v>
      </c>
      <c r="DN221">
        <v>29.99502222222222</v>
      </c>
      <c r="DO221">
        <v>999.9000000000001</v>
      </c>
      <c r="DP221">
        <v>0</v>
      </c>
      <c r="DQ221">
        <v>0</v>
      </c>
      <c r="DR221">
        <v>9995.061111111112</v>
      </c>
      <c r="DS221">
        <v>0</v>
      </c>
      <c r="DT221">
        <v>3.15713</v>
      </c>
      <c r="DU221">
        <v>2.494876666666667</v>
      </c>
      <c r="DV221">
        <v>433.0212222222222</v>
      </c>
      <c r="DW221">
        <v>430.2765555555556</v>
      </c>
      <c r="DX221">
        <v>0.425405</v>
      </c>
      <c r="DY221">
        <v>420.026</v>
      </c>
      <c r="DZ221">
        <v>23.82364444444444</v>
      </c>
      <c r="EA221">
        <v>2.196388888888889</v>
      </c>
      <c r="EB221">
        <v>2.157857777777778</v>
      </c>
      <c r="EC221">
        <v>18.93597777777778</v>
      </c>
      <c r="ED221">
        <v>18.65284444444444</v>
      </c>
      <c r="EE221">
        <v>0.00500078</v>
      </c>
      <c r="EF221">
        <v>0</v>
      </c>
      <c r="EG221">
        <v>0</v>
      </c>
      <c r="EH221">
        <v>0</v>
      </c>
      <c r="EI221">
        <v>833.8555555555556</v>
      </c>
      <c r="EJ221">
        <v>0.00500078</v>
      </c>
      <c r="EK221">
        <v>-14.25555555555556</v>
      </c>
      <c r="EL221">
        <v>-1.777777777777778</v>
      </c>
      <c r="EM221">
        <v>35.86088888888889</v>
      </c>
      <c r="EN221">
        <v>40.03466666666667</v>
      </c>
      <c r="EO221">
        <v>37.55533333333333</v>
      </c>
      <c r="EP221">
        <v>40.61777777777777</v>
      </c>
      <c r="EQ221">
        <v>38.03444444444445</v>
      </c>
      <c r="ER221">
        <v>0</v>
      </c>
      <c r="ES221">
        <v>0</v>
      </c>
      <c r="ET221">
        <v>0</v>
      </c>
      <c r="EU221">
        <v>1758839182.5</v>
      </c>
      <c r="EV221">
        <v>0</v>
      </c>
      <c r="EW221">
        <v>831.8920000000002</v>
      </c>
      <c r="EX221">
        <v>15.49230774520764</v>
      </c>
      <c r="EY221">
        <v>-20.38461520859942</v>
      </c>
      <c r="EZ221">
        <v>-12.884</v>
      </c>
      <c r="FA221">
        <v>15</v>
      </c>
      <c r="FB221">
        <v>0</v>
      </c>
      <c r="FC221" t="s">
        <v>424</v>
      </c>
      <c r="FD221">
        <v>1746989605.5</v>
      </c>
      <c r="FE221">
        <v>1746989593.5</v>
      </c>
      <c r="FF221">
        <v>0</v>
      </c>
      <c r="FG221">
        <v>-0.274</v>
      </c>
      <c r="FH221">
        <v>-0.002</v>
      </c>
      <c r="FI221">
        <v>2.549</v>
      </c>
      <c r="FJ221">
        <v>0.129</v>
      </c>
      <c r="FK221">
        <v>420</v>
      </c>
      <c r="FL221">
        <v>17</v>
      </c>
      <c r="FM221">
        <v>0.02</v>
      </c>
      <c r="FN221">
        <v>0.04</v>
      </c>
      <c r="FO221">
        <v>2.53630475</v>
      </c>
      <c r="FP221">
        <v>-0.1560622514071327</v>
      </c>
      <c r="FQ221">
        <v>0.08590250715163968</v>
      </c>
      <c r="FR221">
        <v>1</v>
      </c>
      <c r="FS221">
        <v>832.5088235294118</v>
      </c>
      <c r="FT221">
        <v>-8.820473564065166</v>
      </c>
      <c r="FU221">
        <v>6.079346310015037</v>
      </c>
      <c r="FV221">
        <v>0</v>
      </c>
      <c r="FW221">
        <v>0.4257674</v>
      </c>
      <c r="FX221">
        <v>-0.007591046904314664</v>
      </c>
      <c r="FY221">
        <v>0.001445769013362783</v>
      </c>
      <c r="FZ221">
        <v>1</v>
      </c>
      <c r="GA221">
        <v>2</v>
      </c>
      <c r="GB221">
        <v>3</v>
      </c>
      <c r="GC221" t="s">
        <v>435</v>
      </c>
      <c r="GD221">
        <v>3.10327</v>
      </c>
      <c r="GE221">
        <v>2.72575</v>
      </c>
      <c r="GF221">
        <v>0.0886369</v>
      </c>
      <c r="GG221">
        <v>0.08807180000000001</v>
      </c>
      <c r="GH221">
        <v>0.108599</v>
      </c>
      <c r="GI221">
        <v>0.108729</v>
      </c>
      <c r="GJ221">
        <v>23793.8</v>
      </c>
      <c r="GK221">
        <v>21602.8</v>
      </c>
      <c r="GL221">
        <v>26672.4</v>
      </c>
      <c r="GM221">
        <v>23911.5</v>
      </c>
      <c r="GN221">
        <v>38042.5</v>
      </c>
      <c r="GO221">
        <v>31486.6</v>
      </c>
      <c r="GP221">
        <v>46576.9</v>
      </c>
      <c r="GQ221">
        <v>37810.6</v>
      </c>
      <c r="GR221">
        <v>1.86615</v>
      </c>
      <c r="GS221">
        <v>1.8694</v>
      </c>
      <c r="GT221">
        <v>0.0611469</v>
      </c>
      <c r="GU221">
        <v>0</v>
      </c>
      <c r="GV221">
        <v>28.9995</v>
      </c>
      <c r="GW221">
        <v>999.9</v>
      </c>
      <c r="GX221">
        <v>51</v>
      </c>
      <c r="GY221">
        <v>31.2</v>
      </c>
      <c r="GZ221">
        <v>25.6956</v>
      </c>
      <c r="HA221">
        <v>61.0238</v>
      </c>
      <c r="HB221">
        <v>19.1667</v>
      </c>
      <c r="HC221">
        <v>1</v>
      </c>
      <c r="HD221">
        <v>0.147767</v>
      </c>
      <c r="HE221">
        <v>-1.24532</v>
      </c>
      <c r="HF221">
        <v>20.2928</v>
      </c>
      <c r="HG221">
        <v>5.22088</v>
      </c>
      <c r="HH221">
        <v>11.98</v>
      </c>
      <c r="HI221">
        <v>4.9651</v>
      </c>
      <c r="HJ221">
        <v>3.27598</v>
      </c>
      <c r="HK221">
        <v>9999</v>
      </c>
      <c r="HL221">
        <v>9999</v>
      </c>
      <c r="HM221">
        <v>9999</v>
      </c>
      <c r="HN221">
        <v>8.800000000000001</v>
      </c>
      <c r="HO221">
        <v>1.86396</v>
      </c>
      <c r="HP221">
        <v>1.86008</v>
      </c>
      <c r="HQ221">
        <v>1.85837</v>
      </c>
      <c r="HR221">
        <v>1.85974</v>
      </c>
      <c r="HS221">
        <v>1.85989</v>
      </c>
      <c r="HT221">
        <v>1.85837</v>
      </c>
      <c r="HU221">
        <v>1.85745</v>
      </c>
      <c r="HV221">
        <v>1.8524</v>
      </c>
      <c r="HW221">
        <v>0</v>
      </c>
      <c r="HX221">
        <v>0</v>
      </c>
      <c r="HY221">
        <v>0</v>
      </c>
      <c r="HZ221">
        <v>0</v>
      </c>
      <c r="IA221" t="s">
        <v>426</v>
      </c>
      <c r="IB221" t="s">
        <v>427</v>
      </c>
      <c r="IC221" t="s">
        <v>428</v>
      </c>
      <c r="ID221" t="s">
        <v>428</v>
      </c>
      <c r="IE221" t="s">
        <v>428</v>
      </c>
      <c r="IF221" t="s">
        <v>428</v>
      </c>
      <c r="IG221">
        <v>0</v>
      </c>
      <c r="IH221">
        <v>100</v>
      </c>
      <c r="II221">
        <v>100</v>
      </c>
      <c r="IJ221">
        <v>-1.319</v>
      </c>
      <c r="IK221">
        <v>0.3308</v>
      </c>
      <c r="IL221">
        <v>-1.085747647868322</v>
      </c>
      <c r="IM221">
        <v>-0.001141660950335919</v>
      </c>
      <c r="IN221">
        <v>1.556549255047457E-06</v>
      </c>
      <c r="IO221">
        <v>-3.845636065895205E-10</v>
      </c>
      <c r="IP221">
        <v>0.01562767363184709</v>
      </c>
      <c r="IQ221">
        <v>0.001629169780553792</v>
      </c>
      <c r="IR221">
        <v>0.0005448488767950686</v>
      </c>
      <c r="IS221">
        <v>-2.599574200195059E-06</v>
      </c>
      <c r="IT221">
        <v>2</v>
      </c>
      <c r="IU221">
        <v>2011</v>
      </c>
      <c r="IV221">
        <v>1</v>
      </c>
      <c r="IW221">
        <v>26</v>
      </c>
      <c r="IX221">
        <v>197493</v>
      </c>
      <c r="IY221">
        <v>197493.2</v>
      </c>
      <c r="IZ221">
        <v>1.14746</v>
      </c>
      <c r="JA221">
        <v>2.64038</v>
      </c>
      <c r="JB221">
        <v>1.49658</v>
      </c>
      <c r="JC221">
        <v>2.35107</v>
      </c>
      <c r="JD221">
        <v>1.54907</v>
      </c>
      <c r="JE221">
        <v>2.35596</v>
      </c>
      <c r="JF221">
        <v>36.4343</v>
      </c>
      <c r="JG221">
        <v>24.1926</v>
      </c>
      <c r="JH221">
        <v>18</v>
      </c>
      <c r="JI221">
        <v>482.149</v>
      </c>
      <c r="JJ221">
        <v>498.9</v>
      </c>
      <c r="JK221">
        <v>30.9226</v>
      </c>
      <c r="JL221">
        <v>29.1979</v>
      </c>
      <c r="JM221">
        <v>30.0002</v>
      </c>
      <c r="JN221">
        <v>29.3241</v>
      </c>
      <c r="JO221">
        <v>29.2963</v>
      </c>
      <c r="JP221">
        <v>23.0727</v>
      </c>
      <c r="JQ221">
        <v>9.663970000000001</v>
      </c>
      <c r="JR221">
        <v>100</v>
      </c>
      <c r="JS221">
        <v>30.9279</v>
      </c>
      <c r="JT221">
        <v>420</v>
      </c>
      <c r="JU221">
        <v>23.7962</v>
      </c>
      <c r="JV221">
        <v>101.836</v>
      </c>
      <c r="JW221">
        <v>91.2037</v>
      </c>
    </row>
    <row r="222" spans="1:283">
      <c r="A222">
        <v>204</v>
      </c>
      <c r="B222">
        <v>1758839189</v>
      </c>
      <c r="C222">
        <v>2355.400000095367</v>
      </c>
      <c r="D222" t="s">
        <v>841</v>
      </c>
      <c r="E222" t="s">
        <v>842</v>
      </c>
      <c r="F222">
        <v>5</v>
      </c>
      <c r="G222" t="s">
        <v>796</v>
      </c>
      <c r="H222">
        <v>1758839186</v>
      </c>
      <c r="I222">
        <f>(J222)/1000</f>
        <v>0</v>
      </c>
      <c r="J222">
        <f>1000*DJ222*AH222*(DF222-DG222)/(100*CY222*(1000-AH222*DF222))</f>
        <v>0</v>
      </c>
      <c r="K222">
        <f>DJ222*AH222*(DE222-DD222*(1000-AH222*DG222)/(1000-AH222*DF222))/(100*CY222)</f>
        <v>0</v>
      </c>
      <c r="L222">
        <f>DD222 - IF(AH222&gt;1, K222*CY222*100.0/(AJ222), 0)</f>
        <v>0</v>
      </c>
      <c r="M222">
        <f>((S222-I222/2)*L222-K222)/(S222+I222/2)</f>
        <v>0</v>
      </c>
      <c r="N222">
        <f>M222*(DK222+DL222)/1000.0</f>
        <v>0</v>
      </c>
      <c r="O222">
        <f>(DD222 - IF(AH222&gt;1, K222*CY222*100.0/(AJ222), 0))*(DK222+DL222)/1000.0</f>
        <v>0</v>
      </c>
      <c r="P222">
        <f>2.0/((1/R222-1/Q222)+SIGN(R222)*SQRT((1/R222-1/Q222)*(1/R222-1/Q222) + 4*CZ222/((CZ222+1)*(CZ222+1))*(2*1/R222*1/Q222-1/Q222*1/Q222)))</f>
        <v>0</v>
      </c>
      <c r="Q222">
        <f>IF(LEFT(DA222,1)&lt;&gt;"0",IF(LEFT(DA222,1)="1",3.0,DB222),$D$5+$E$5*(DR222*DK222/($K$5*1000))+$F$5*(DR222*DK222/($K$5*1000))*MAX(MIN(CY222,$J$5),$I$5)*MAX(MIN(CY222,$J$5),$I$5)+$G$5*MAX(MIN(CY222,$J$5),$I$5)*(DR222*DK222/($K$5*1000))+$H$5*(DR222*DK222/($K$5*1000))*(DR222*DK222/($K$5*1000)))</f>
        <v>0</v>
      </c>
      <c r="R222">
        <f>I222*(1000-(1000*0.61365*exp(17.502*V222/(240.97+V222))/(DK222+DL222)+DF222)/2)/(1000*0.61365*exp(17.502*V222/(240.97+V222))/(DK222+DL222)-DF222)</f>
        <v>0</v>
      </c>
      <c r="S222">
        <f>1/((CZ222+1)/(P222/1.6)+1/(Q222/1.37)) + CZ222/((CZ222+1)/(P222/1.6) + CZ222/(Q222/1.37))</f>
        <v>0</v>
      </c>
      <c r="T222">
        <f>(CU222*CX222)</f>
        <v>0</v>
      </c>
      <c r="U222">
        <f>(DM222+(T222+2*0.95*5.67E-8*(((DM222+$B$9)+273)^4-(DM222+273)^4)-44100*I222)/(1.84*29.3*Q222+8*0.95*5.67E-8*(DM222+273)^3))</f>
        <v>0</v>
      </c>
      <c r="V222">
        <f>($C$9*DN222+$D$9*DO222+$E$9*U222)</f>
        <v>0</v>
      </c>
      <c r="W222">
        <f>0.61365*exp(17.502*V222/(240.97+V222))</f>
        <v>0</v>
      </c>
      <c r="X222">
        <f>(Y222/Z222*100)</f>
        <v>0</v>
      </c>
      <c r="Y222">
        <f>DF222*(DK222+DL222)/1000</f>
        <v>0</v>
      </c>
      <c r="Z222">
        <f>0.61365*exp(17.502*DM222/(240.97+DM222))</f>
        <v>0</v>
      </c>
      <c r="AA222">
        <f>(W222-DF222*(DK222+DL222)/1000)</f>
        <v>0</v>
      </c>
      <c r="AB222">
        <f>(-I222*44100)</f>
        <v>0</v>
      </c>
      <c r="AC222">
        <f>2*29.3*Q222*0.92*(DM222-V222)</f>
        <v>0</v>
      </c>
      <c r="AD222">
        <f>2*0.95*5.67E-8*(((DM222+$B$9)+273)^4-(V222+273)^4)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IF(AF222*$H$15&gt;=AJ222,1.0,(AJ222/(AJ222-AF222*$H$15)))</f>
        <v>0</v>
      </c>
      <c r="AI222">
        <f>(AH222-1)*100</f>
        <v>0</v>
      </c>
      <c r="AJ222">
        <f>MAX(0,($B$15+$C$15*DR222)/(1+$D$15*DR222)*DK222/(DM222+273)*$E$15)</f>
        <v>0</v>
      </c>
      <c r="AK222" t="s">
        <v>422</v>
      </c>
      <c r="AL222" t="s">
        <v>422</v>
      </c>
      <c r="AM222">
        <v>0</v>
      </c>
      <c r="AN222">
        <v>0</v>
      </c>
      <c r="AO222">
        <f>1-AM222/AN222</f>
        <v>0</v>
      </c>
      <c r="AP222">
        <v>0</v>
      </c>
      <c r="AQ222" t="s">
        <v>422</v>
      </c>
      <c r="AR222" t="s">
        <v>422</v>
      </c>
      <c r="AS222">
        <v>0</v>
      </c>
      <c r="AT222">
        <v>0</v>
      </c>
      <c r="AU222">
        <f>1-AS222/AT222</f>
        <v>0</v>
      </c>
      <c r="AV222">
        <v>0.5</v>
      </c>
      <c r="AW222">
        <f>CV222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422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CU222">
        <f>$B$13*DS222+$C$13*DT222+$F$13*EE222*(1-EH222)</f>
        <v>0</v>
      </c>
      <c r="CV222">
        <f>CU222*CW222</f>
        <v>0</v>
      </c>
      <c r="CW222">
        <f>($B$13*$D$11+$C$13*$D$11+$F$13*((ER222+EJ222)/MAX(ER222+EJ222+ES222, 0.1)*$I$11+ES222/MAX(ER222+EJ222+ES222, 0.1)*$J$11))/($B$13+$C$13+$F$13)</f>
        <v>0</v>
      </c>
      <c r="CX222">
        <f>($B$13*$K$11+$C$13*$K$11+$F$13*((ER222+EJ222)/MAX(ER222+EJ222+ES222, 0.1)*$P$11+ES222/MAX(ER222+EJ222+ES222, 0.1)*$Q$11))/($B$13+$C$13+$F$13)</f>
        <v>0</v>
      </c>
      <c r="CY222">
        <v>5.18</v>
      </c>
      <c r="CZ222">
        <v>0.5</v>
      </c>
      <c r="DA222" t="s">
        <v>423</v>
      </c>
      <c r="DB222">
        <v>2</v>
      </c>
      <c r="DC222">
        <v>1758839186</v>
      </c>
      <c r="DD222">
        <v>422.5242222222222</v>
      </c>
      <c r="DE222">
        <v>420.0041111111111</v>
      </c>
      <c r="DF222">
        <v>24.25027777777778</v>
      </c>
      <c r="DG222">
        <v>23.82388888888889</v>
      </c>
      <c r="DH222">
        <v>423.8434444444445</v>
      </c>
      <c r="DI222">
        <v>23.91951111111111</v>
      </c>
      <c r="DJ222">
        <v>499.961</v>
      </c>
      <c r="DK222">
        <v>90.57568888888889</v>
      </c>
      <c r="DL222">
        <v>0.06762693333333333</v>
      </c>
      <c r="DM222">
        <v>30.5389</v>
      </c>
      <c r="DN222">
        <v>29.99825555555556</v>
      </c>
      <c r="DO222">
        <v>999.9000000000001</v>
      </c>
      <c r="DP222">
        <v>0</v>
      </c>
      <c r="DQ222">
        <v>0</v>
      </c>
      <c r="DR222">
        <v>9998.464444444444</v>
      </c>
      <c r="DS222">
        <v>0</v>
      </c>
      <c r="DT222">
        <v>3.15713</v>
      </c>
      <c r="DU222">
        <v>2.520162222222222</v>
      </c>
      <c r="DV222">
        <v>433.0253333333333</v>
      </c>
      <c r="DW222">
        <v>430.2543333333334</v>
      </c>
      <c r="DX222">
        <v>0.4263868888888889</v>
      </c>
      <c r="DY222">
        <v>420.0041111111111</v>
      </c>
      <c r="DZ222">
        <v>23.82388888888889</v>
      </c>
      <c r="EA222">
        <v>2.196485555555556</v>
      </c>
      <c r="EB222">
        <v>2.157865555555555</v>
      </c>
      <c r="EC222">
        <v>18.93668888888889</v>
      </c>
      <c r="ED222">
        <v>18.65291111111111</v>
      </c>
      <c r="EE222">
        <v>0.00500078</v>
      </c>
      <c r="EF222">
        <v>0</v>
      </c>
      <c r="EG222">
        <v>0</v>
      </c>
      <c r="EH222">
        <v>0</v>
      </c>
      <c r="EI222">
        <v>833.4666666666667</v>
      </c>
      <c r="EJ222">
        <v>0.00500078</v>
      </c>
      <c r="EK222">
        <v>-11.28888888888889</v>
      </c>
      <c r="EL222">
        <v>-1.166666666666667</v>
      </c>
      <c r="EM222">
        <v>35.83311111111112</v>
      </c>
      <c r="EN222">
        <v>39.96522222222222</v>
      </c>
      <c r="EO222">
        <v>37.54844444444445</v>
      </c>
      <c r="EP222">
        <v>40.55544444444445</v>
      </c>
      <c r="EQ222">
        <v>37.89566666666667</v>
      </c>
      <c r="ER222">
        <v>0</v>
      </c>
      <c r="ES222">
        <v>0</v>
      </c>
      <c r="ET222">
        <v>0</v>
      </c>
      <c r="EU222">
        <v>1758839184.3</v>
      </c>
      <c r="EV222">
        <v>0</v>
      </c>
      <c r="EW222">
        <v>832.0076923076922</v>
      </c>
      <c r="EX222">
        <v>28.21880340229553</v>
      </c>
      <c r="EY222">
        <v>-10.71794840657113</v>
      </c>
      <c r="EZ222">
        <v>-12.91923076923077</v>
      </c>
      <c r="FA222">
        <v>15</v>
      </c>
      <c r="FB222">
        <v>0</v>
      </c>
      <c r="FC222" t="s">
        <v>424</v>
      </c>
      <c r="FD222">
        <v>1746989605.5</v>
      </c>
      <c r="FE222">
        <v>1746989593.5</v>
      </c>
      <c r="FF222">
        <v>0</v>
      </c>
      <c r="FG222">
        <v>-0.274</v>
      </c>
      <c r="FH222">
        <v>-0.002</v>
      </c>
      <c r="FI222">
        <v>2.549</v>
      </c>
      <c r="FJ222">
        <v>0.129</v>
      </c>
      <c r="FK222">
        <v>420</v>
      </c>
      <c r="FL222">
        <v>17</v>
      </c>
      <c r="FM222">
        <v>0.02</v>
      </c>
      <c r="FN222">
        <v>0.04</v>
      </c>
      <c r="FO222">
        <v>2.52997</v>
      </c>
      <c r="FP222">
        <v>0.0453535191637668</v>
      </c>
      <c r="FQ222">
        <v>0.08042831572730907</v>
      </c>
      <c r="FR222">
        <v>1</v>
      </c>
      <c r="FS222">
        <v>832.5794117647059</v>
      </c>
      <c r="FT222">
        <v>-2.727272709625573</v>
      </c>
      <c r="FU222">
        <v>6.454309067307843</v>
      </c>
      <c r="FV222">
        <v>0</v>
      </c>
      <c r="FW222">
        <v>0.4258046097560975</v>
      </c>
      <c r="FX222">
        <v>-0.002994355400697291</v>
      </c>
      <c r="FY222">
        <v>0.001450726678768328</v>
      </c>
      <c r="FZ222">
        <v>1</v>
      </c>
      <c r="GA222">
        <v>2</v>
      </c>
      <c r="GB222">
        <v>3</v>
      </c>
      <c r="GC222" t="s">
        <v>435</v>
      </c>
      <c r="GD222">
        <v>3.10298</v>
      </c>
      <c r="GE222">
        <v>2.72587</v>
      </c>
      <c r="GF222">
        <v>0.08863070000000001</v>
      </c>
      <c r="GG222">
        <v>0.08806849999999999</v>
      </c>
      <c r="GH222">
        <v>0.1086</v>
      </c>
      <c r="GI222">
        <v>0.10873</v>
      </c>
      <c r="GJ222">
        <v>23794</v>
      </c>
      <c r="GK222">
        <v>21602.9</v>
      </c>
      <c r="GL222">
        <v>26672.3</v>
      </c>
      <c r="GM222">
        <v>23911.5</v>
      </c>
      <c r="GN222">
        <v>38042.4</v>
      </c>
      <c r="GO222">
        <v>31486.5</v>
      </c>
      <c r="GP222">
        <v>46576.9</v>
      </c>
      <c r="GQ222">
        <v>37810.6</v>
      </c>
      <c r="GR222">
        <v>1.86575</v>
      </c>
      <c r="GS222">
        <v>1.86965</v>
      </c>
      <c r="GT222">
        <v>0.0616461</v>
      </c>
      <c r="GU222">
        <v>0</v>
      </c>
      <c r="GV222">
        <v>28.9995</v>
      </c>
      <c r="GW222">
        <v>999.9</v>
      </c>
      <c r="GX222">
        <v>51</v>
      </c>
      <c r="GY222">
        <v>31.2</v>
      </c>
      <c r="GZ222">
        <v>25.6929</v>
      </c>
      <c r="HA222">
        <v>60.6138</v>
      </c>
      <c r="HB222">
        <v>19.3189</v>
      </c>
      <c r="HC222">
        <v>1</v>
      </c>
      <c r="HD222">
        <v>0.147734</v>
      </c>
      <c r="HE222">
        <v>-1.24378</v>
      </c>
      <c r="HF222">
        <v>20.2927</v>
      </c>
      <c r="HG222">
        <v>5.22088</v>
      </c>
      <c r="HH222">
        <v>11.98</v>
      </c>
      <c r="HI222">
        <v>4.96505</v>
      </c>
      <c r="HJ222">
        <v>3.27595</v>
      </c>
      <c r="HK222">
        <v>9999</v>
      </c>
      <c r="HL222">
        <v>9999</v>
      </c>
      <c r="HM222">
        <v>9999</v>
      </c>
      <c r="HN222">
        <v>8.800000000000001</v>
      </c>
      <c r="HO222">
        <v>1.86394</v>
      </c>
      <c r="HP222">
        <v>1.86007</v>
      </c>
      <c r="HQ222">
        <v>1.85837</v>
      </c>
      <c r="HR222">
        <v>1.85974</v>
      </c>
      <c r="HS222">
        <v>1.85988</v>
      </c>
      <c r="HT222">
        <v>1.85837</v>
      </c>
      <c r="HU222">
        <v>1.85745</v>
      </c>
      <c r="HV222">
        <v>1.85241</v>
      </c>
      <c r="HW222">
        <v>0</v>
      </c>
      <c r="HX222">
        <v>0</v>
      </c>
      <c r="HY222">
        <v>0</v>
      </c>
      <c r="HZ222">
        <v>0</v>
      </c>
      <c r="IA222" t="s">
        <v>426</v>
      </c>
      <c r="IB222" t="s">
        <v>427</v>
      </c>
      <c r="IC222" t="s">
        <v>428</v>
      </c>
      <c r="ID222" t="s">
        <v>428</v>
      </c>
      <c r="IE222" t="s">
        <v>428</v>
      </c>
      <c r="IF222" t="s">
        <v>428</v>
      </c>
      <c r="IG222">
        <v>0</v>
      </c>
      <c r="IH222">
        <v>100</v>
      </c>
      <c r="II222">
        <v>100</v>
      </c>
      <c r="IJ222">
        <v>-1.319</v>
      </c>
      <c r="IK222">
        <v>0.3307</v>
      </c>
      <c r="IL222">
        <v>-1.085747647868322</v>
      </c>
      <c r="IM222">
        <v>-0.001141660950335919</v>
      </c>
      <c r="IN222">
        <v>1.556549255047457E-06</v>
      </c>
      <c r="IO222">
        <v>-3.845636065895205E-10</v>
      </c>
      <c r="IP222">
        <v>0.01562767363184709</v>
      </c>
      <c r="IQ222">
        <v>0.001629169780553792</v>
      </c>
      <c r="IR222">
        <v>0.0005448488767950686</v>
      </c>
      <c r="IS222">
        <v>-2.599574200195059E-06</v>
      </c>
      <c r="IT222">
        <v>2</v>
      </c>
      <c r="IU222">
        <v>2011</v>
      </c>
      <c r="IV222">
        <v>1</v>
      </c>
      <c r="IW222">
        <v>26</v>
      </c>
      <c r="IX222">
        <v>197493.1</v>
      </c>
      <c r="IY222">
        <v>197493.3</v>
      </c>
      <c r="IZ222">
        <v>1.14746</v>
      </c>
      <c r="JA222">
        <v>2.63428</v>
      </c>
      <c r="JB222">
        <v>1.49658</v>
      </c>
      <c r="JC222">
        <v>2.35107</v>
      </c>
      <c r="JD222">
        <v>1.54907</v>
      </c>
      <c r="JE222">
        <v>2.43408</v>
      </c>
      <c r="JF222">
        <v>36.4343</v>
      </c>
      <c r="JG222">
        <v>24.2013</v>
      </c>
      <c r="JH222">
        <v>18</v>
      </c>
      <c r="JI222">
        <v>481.917</v>
      </c>
      <c r="JJ222">
        <v>499.077</v>
      </c>
      <c r="JK222">
        <v>30.9251</v>
      </c>
      <c r="JL222">
        <v>29.1986</v>
      </c>
      <c r="JM222">
        <v>30.0001</v>
      </c>
      <c r="JN222">
        <v>29.3241</v>
      </c>
      <c r="JO222">
        <v>29.2975</v>
      </c>
      <c r="JP222">
        <v>23.0744</v>
      </c>
      <c r="JQ222">
        <v>9.663970000000001</v>
      </c>
      <c r="JR222">
        <v>100</v>
      </c>
      <c r="JS222">
        <v>30.9279</v>
      </c>
      <c r="JT222">
        <v>420</v>
      </c>
      <c r="JU222">
        <v>23.7962</v>
      </c>
      <c r="JV222">
        <v>101.836</v>
      </c>
      <c r="JW222">
        <v>91.2037</v>
      </c>
    </row>
    <row r="223" spans="1:283">
      <c r="A223">
        <v>205</v>
      </c>
      <c r="B223">
        <v>1758839191</v>
      </c>
      <c r="C223">
        <v>2357.400000095367</v>
      </c>
      <c r="D223" t="s">
        <v>843</v>
      </c>
      <c r="E223" t="s">
        <v>844</v>
      </c>
      <c r="F223">
        <v>5</v>
      </c>
      <c r="G223" t="s">
        <v>796</v>
      </c>
      <c r="H223">
        <v>1758839188</v>
      </c>
      <c r="I223">
        <f>(J223)/1000</f>
        <v>0</v>
      </c>
      <c r="J223">
        <f>1000*DJ223*AH223*(DF223-DG223)/(100*CY223*(1000-AH223*DF223))</f>
        <v>0</v>
      </c>
      <c r="K223">
        <f>DJ223*AH223*(DE223-DD223*(1000-AH223*DG223)/(1000-AH223*DF223))/(100*CY223)</f>
        <v>0</v>
      </c>
      <c r="L223">
        <f>DD223 - IF(AH223&gt;1, K223*CY223*100.0/(AJ223), 0)</f>
        <v>0</v>
      </c>
      <c r="M223">
        <f>((S223-I223/2)*L223-K223)/(S223+I223/2)</f>
        <v>0</v>
      </c>
      <c r="N223">
        <f>M223*(DK223+DL223)/1000.0</f>
        <v>0</v>
      </c>
      <c r="O223">
        <f>(DD223 - IF(AH223&gt;1, K223*CY223*100.0/(AJ223), 0))*(DK223+DL223)/1000.0</f>
        <v>0</v>
      </c>
      <c r="P223">
        <f>2.0/((1/R223-1/Q223)+SIGN(R223)*SQRT((1/R223-1/Q223)*(1/R223-1/Q223) + 4*CZ223/((CZ223+1)*(CZ223+1))*(2*1/R223*1/Q223-1/Q223*1/Q223)))</f>
        <v>0</v>
      </c>
      <c r="Q223">
        <f>IF(LEFT(DA223,1)&lt;&gt;"0",IF(LEFT(DA223,1)="1",3.0,DB223),$D$5+$E$5*(DR223*DK223/($K$5*1000))+$F$5*(DR223*DK223/($K$5*1000))*MAX(MIN(CY223,$J$5),$I$5)*MAX(MIN(CY223,$J$5),$I$5)+$G$5*MAX(MIN(CY223,$J$5),$I$5)*(DR223*DK223/($K$5*1000))+$H$5*(DR223*DK223/($K$5*1000))*(DR223*DK223/($K$5*1000)))</f>
        <v>0</v>
      </c>
      <c r="R223">
        <f>I223*(1000-(1000*0.61365*exp(17.502*V223/(240.97+V223))/(DK223+DL223)+DF223)/2)/(1000*0.61365*exp(17.502*V223/(240.97+V223))/(DK223+DL223)-DF223)</f>
        <v>0</v>
      </c>
      <c r="S223">
        <f>1/((CZ223+1)/(P223/1.6)+1/(Q223/1.37)) + CZ223/((CZ223+1)/(P223/1.6) + CZ223/(Q223/1.37))</f>
        <v>0</v>
      </c>
      <c r="T223">
        <f>(CU223*CX223)</f>
        <v>0</v>
      </c>
      <c r="U223">
        <f>(DM223+(T223+2*0.95*5.67E-8*(((DM223+$B$9)+273)^4-(DM223+273)^4)-44100*I223)/(1.84*29.3*Q223+8*0.95*5.67E-8*(DM223+273)^3))</f>
        <v>0</v>
      </c>
      <c r="V223">
        <f>($C$9*DN223+$D$9*DO223+$E$9*U223)</f>
        <v>0</v>
      </c>
      <c r="W223">
        <f>0.61365*exp(17.502*V223/(240.97+V223))</f>
        <v>0</v>
      </c>
      <c r="X223">
        <f>(Y223/Z223*100)</f>
        <v>0</v>
      </c>
      <c r="Y223">
        <f>DF223*(DK223+DL223)/1000</f>
        <v>0</v>
      </c>
      <c r="Z223">
        <f>0.61365*exp(17.502*DM223/(240.97+DM223))</f>
        <v>0</v>
      </c>
      <c r="AA223">
        <f>(W223-DF223*(DK223+DL223)/1000)</f>
        <v>0</v>
      </c>
      <c r="AB223">
        <f>(-I223*44100)</f>
        <v>0</v>
      </c>
      <c r="AC223">
        <f>2*29.3*Q223*0.92*(DM223-V223)</f>
        <v>0</v>
      </c>
      <c r="AD223">
        <f>2*0.95*5.67E-8*(((DM223+$B$9)+273)^4-(V223+273)^4)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IF(AF223*$H$15&gt;=AJ223,1.0,(AJ223/(AJ223-AF223*$H$15)))</f>
        <v>0</v>
      </c>
      <c r="AI223">
        <f>(AH223-1)*100</f>
        <v>0</v>
      </c>
      <c r="AJ223">
        <f>MAX(0,($B$15+$C$15*DR223)/(1+$D$15*DR223)*DK223/(DM223+273)*$E$15)</f>
        <v>0</v>
      </c>
      <c r="AK223" t="s">
        <v>422</v>
      </c>
      <c r="AL223" t="s">
        <v>422</v>
      </c>
      <c r="AM223">
        <v>0</v>
      </c>
      <c r="AN223">
        <v>0</v>
      </c>
      <c r="AO223">
        <f>1-AM223/AN223</f>
        <v>0</v>
      </c>
      <c r="AP223">
        <v>0</v>
      </c>
      <c r="AQ223" t="s">
        <v>422</v>
      </c>
      <c r="AR223" t="s">
        <v>422</v>
      </c>
      <c r="AS223">
        <v>0</v>
      </c>
      <c r="AT223">
        <v>0</v>
      </c>
      <c r="AU223">
        <f>1-AS223/AT223</f>
        <v>0</v>
      </c>
      <c r="AV223">
        <v>0.5</v>
      </c>
      <c r="AW223">
        <f>CV223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422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CU223">
        <f>$B$13*DS223+$C$13*DT223+$F$13*EE223*(1-EH223)</f>
        <v>0</v>
      </c>
      <c r="CV223">
        <f>CU223*CW223</f>
        <v>0</v>
      </c>
      <c r="CW223">
        <f>($B$13*$D$11+$C$13*$D$11+$F$13*((ER223+EJ223)/MAX(ER223+EJ223+ES223, 0.1)*$I$11+ES223/MAX(ER223+EJ223+ES223, 0.1)*$J$11))/($B$13+$C$13+$F$13)</f>
        <v>0</v>
      </c>
      <c r="CX223">
        <f>($B$13*$K$11+$C$13*$K$11+$F$13*((ER223+EJ223)/MAX(ER223+EJ223+ES223, 0.1)*$P$11+ES223/MAX(ER223+EJ223+ES223, 0.1)*$Q$11))/($B$13+$C$13+$F$13)</f>
        <v>0</v>
      </c>
      <c r="CY223">
        <v>5.18</v>
      </c>
      <c r="CZ223">
        <v>0.5</v>
      </c>
      <c r="DA223" t="s">
        <v>423</v>
      </c>
      <c r="DB223">
        <v>2</v>
      </c>
      <c r="DC223">
        <v>1758839188</v>
      </c>
      <c r="DD223">
        <v>422.515</v>
      </c>
      <c r="DE223">
        <v>419.9682222222222</v>
      </c>
      <c r="DF223">
        <v>24.25128888888889</v>
      </c>
      <c r="DG223">
        <v>23.82468888888889</v>
      </c>
      <c r="DH223">
        <v>423.8344444444444</v>
      </c>
      <c r="DI223">
        <v>23.92048888888889</v>
      </c>
      <c r="DJ223">
        <v>499.9971111111111</v>
      </c>
      <c r="DK223">
        <v>90.57518888888889</v>
      </c>
      <c r="DL223">
        <v>0.0676769</v>
      </c>
      <c r="DM223">
        <v>30.5391</v>
      </c>
      <c r="DN223">
        <v>29.99974444444445</v>
      </c>
      <c r="DO223">
        <v>999.9000000000001</v>
      </c>
      <c r="DP223">
        <v>0</v>
      </c>
      <c r="DQ223">
        <v>0</v>
      </c>
      <c r="DR223">
        <v>10001.37555555556</v>
      </c>
      <c r="DS223">
        <v>0</v>
      </c>
      <c r="DT223">
        <v>3.15713</v>
      </c>
      <c r="DU223">
        <v>2.546844444444444</v>
      </c>
      <c r="DV223">
        <v>433.0164444444445</v>
      </c>
      <c r="DW223">
        <v>430.2180000000001</v>
      </c>
      <c r="DX223">
        <v>0.4265853333333334</v>
      </c>
      <c r="DY223">
        <v>419.9682222222222</v>
      </c>
      <c r="DZ223">
        <v>23.82468888888889</v>
      </c>
      <c r="EA223">
        <v>2.196564444444445</v>
      </c>
      <c r="EB223">
        <v>2.157925555555555</v>
      </c>
      <c r="EC223">
        <v>18.93725555555555</v>
      </c>
      <c r="ED223">
        <v>18.65335555555556</v>
      </c>
      <c r="EE223">
        <v>0.00500078</v>
      </c>
      <c r="EF223">
        <v>0</v>
      </c>
      <c r="EG223">
        <v>0</v>
      </c>
      <c r="EH223">
        <v>0</v>
      </c>
      <c r="EI223">
        <v>832.8333333333334</v>
      </c>
      <c r="EJ223">
        <v>0.00500078</v>
      </c>
      <c r="EK223">
        <v>-13.83333333333333</v>
      </c>
      <c r="EL223">
        <v>-1.866666666666667</v>
      </c>
      <c r="EM223">
        <v>35.81233333333333</v>
      </c>
      <c r="EN223">
        <v>39.92355555555556</v>
      </c>
      <c r="EO223">
        <v>37.51366666666667</v>
      </c>
      <c r="EP223">
        <v>40.51388888888889</v>
      </c>
      <c r="EQ223">
        <v>37.58322222222223</v>
      </c>
      <c r="ER223">
        <v>0</v>
      </c>
      <c r="ES223">
        <v>0</v>
      </c>
      <c r="ET223">
        <v>0</v>
      </c>
      <c r="EU223">
        <v>1758839186.7</v>
      </c>
      <c r="EV223">
        <v>0</v>
      </c>
      <c r="EW223">
        <v>832.55</v>
      </c>
      <c r="EX223">
        <v>29.32991456351161</v>
      </c>
      <c r="EY223">
        <v>-30.13333305399573</v>
      </c>
      <c r="EZ223">
        <v>-14.03846153846154</v>
      </c>
      <c r="FA223">
        <v>15</v>
      </c>
      <c r="FB223">
        <v>0</v>
      </c>
      <c r="FC223" t="s">
        <v>424</v>
      </c>
      <c r="FD223">
        <v>1746989605.5</v>
      </c>
      <c r="FE223">
        <v>1746989593.5</v>
      </c>
      <c r="FF223">
        <v>0</v>
      </c>
      <c r="FG223">
        <v>-0.274</v>
      </c>
      <c r="FH223">
        <v>-0.002</v>
      </c>
      <c r="FI223">
        <v>2.549</v>
      </c>
      <c r="FJ223">
        <v>0.129</v>
      </c>
      <c r="FK223">
        <v>420</v>
      </c>
      <c r="FL223">
        <v>17</v>
      </c>
      <c r="FM223">
        <v>0.02</v>
      </c>
      <c r="FN223">
        <v>0.04</v>
      </c>
      <c r="FO223">
        <v>2.52529525</v>
      </c>
      <c r="FP223">
        <v>0.1870359849906163</v>
      </c>
      <c r="FQ223">
        <v>0.07889412880523811</v>
      </c>
      <c r="FR223">
        <v>1</v>
      </c>
      <c r="FS223">
        <v>832.8764705882353</v>
      </c>
      <c r="FT223">
        <v>1.802902921449617</v>
      </c>
      <c r="FU223">
        <v>6.519205059060204</v>
      </c>
      <c r="FV223">
        <v>0</v>
      </c>
      <c r="FW223">
        <v>0.425720525</v>
      </c>
      <c r="FX223">
        <v>0.0001645891181981176</v>
      </c>
      <c r="FY223">
        <v>0.001411288276495982</v>
      </c>
      <c r="FZ223">
        <v>1</v>
      </c>
      <c r="GA223">
        <v>2</v>
      </c>
      <c r="GB223">
        <v>3</v>
      </c>
      <c r="GC223" t="s">
        <v>435</v>
      </c>
      <c r="GD223">
        <v>3.10316</v>
      </c>
      <c r="GE223">
        <v>2.72579</v>
      </c>
      <c r="GF223">
        <v>0.0886282</v>
      </c>
      <c r="GG223">
        <v>0.0880679</v>
      </c>
      <c r="GH223">
        <v>0.1086</v>
      </c>
      <c r="GI223">
        <v>0.108732</v>
      </c>
      <c r="GJ223">
        <v>23794</v>
      </c>
      <c r="GK223">
        <v>21602.9</v>
      </c>
      <c r="GL223">
        <v>26672.3</v>
      </c>
      <c r="GM223">
        <v>23911.5</v>
      </c>
      <c r="GN223">
        <v>38042.2</v>
      </c>
      <c r="GO223">
        <v>31486.4</v>
      </c>
      <c r="GP223">
        <v>46576.6</v>
      </c>
      <c r="GQ223">
        <v>37810.5</v>
      </c>
      <c r="GR223">
        <v>1.86605</v>
      </c>
      <c r="GS223">
        <v>1.86943</v>
      </c>
      <c r="GT223">
        <v>0.061363</v>
      </c>
      <c r="GU223">
        <v>0</v>
      </c>
      <c r="GV223">
        <v>29.0005</v>
      </c>
      <c r="GW223">
        <v>999.9</v>
      </c>
      <c r="GX223">
        <v>51</v>
      </c>
      <c r="GY223">
        <v>31.2</v>
      </c>
      <c r="GZ223">
        <v>25.6927</v>
      </c>
      <c r="HA223">
        <v>60.7438</v>
      </c>
      <c r="HB223">
        <v>19.347</v>
      </c>
      <c r="HC223">
        <v>1</v>
      </c>
      <c r="HD223">
        <v>0.147754</v>
      </c>
      <c r="HE223">
        <v>-1.24446</v>
      </c>
      <c r="HF223">
        <v>20.2926</v>
      </c>
      <c r="HG223">
        <v>5.22073</v>
      </c>
      <c r="HH223">
        <v>11.98</v>
      </c>
      <c r="HI223">
        <v>4.9651</v>
      </c>
      <c r="HJ223">
        <v>3.27593</v>
      </c>
      <c r="HK223">
        <v>9999</v>
      </c>
      <c r="HL223">
        <v>9999</v>
      </c>
      <c r="HM223">
        <v>9999</v>
      </c>
      <c r="HN223">
        <v>8.800000000000001</v>
      </c>
      <c r="HO223">
        <v>1.86391</v>
      </c>
      <c r="HP223">
        <v>1.86005</v>
      </c>
      <c r="HQ223">
        <v>1.85837</v>
      </c>
      <c r="HR223">
        <v>1.85974</v>
      </c>
      <c r="HS223">
        <v>1.85989</v>
      </c>
      <c r="HT223">
        <v>1.85837</v>
      </c>
      <c r="HU223">
        <v>1.85745</v>
      </c>
      <c r="HV223">
        <v>1.85242</v>
      </c>
      <c r="HW223">
        <v>0</v>
      </c>
      <c r="HX223">
        <v>0</v>
      </c>
      <c r="HY223">
        <v>0</v>
      </c>
      <c r="HZ223">
        <v>0</v>
      </c>
      <c r="IA223" t="s">
        <v>426</v>
      </c>
      <c r="IB223" t="s">
        <v>427</v>
      </c>
      <c r="IC223" t="s">
        <v>428</v>
      </c>
      <c r="ID223" t="s">
        <v>428</v>
      </c>
      <c r="IE223" t="s">
        <v>428</v>
      </c>
      <c r="IF223" t="s">
        <v>428</v>
      </c>
      <c r="IG223">
        <v>0</v>
      </c>
      <c r="IH223">
        <v>100</v>
      </c>
      <c r="II223">
        <v>100</v>
      </c>
      <c r="IJ223">
        <v>-1.32</v>
      </c>
      <c r="IK223">
        <v>0.3307</v>
      </c>
      <c r="IL223">
        <v>-1.085747647868322</v>
      </c>
      <c r="IM223">
        <v>-0.001141660950335919</v>
      </c>
      <c r="IN223">
        <v>1.556549255047457E-06</v>
      </c>
      <c r="IO223">
        <v>-3.845636065895205E-10</v>
      </c>
      <c r="IP223">
        <v>0.01562767363184709</v>
      </c>
      <c r="IQ223">
        <v>0.001629169780553792</v>
      </c>
      <c r="IR223">
        <v>0.0005448488767950686</v>
      </c>
      <c r="IS223">
        <v>-2.599574200195059E-06</v>
      </c>
      <c r="IT223">
        <v>2</v>
      </c>
      <c r="IU223">
        <v>2011</v>
      </c>
      <c r="IV223">
        <v>1</v>
      </c>
      <c r="IW223">
        <v>26</v>
      </c>
      <c r="IX223">
        <v>197493.1</v>
      </c>
      <c r="IY223">
        <v>197493.3</v>
      </c>
      <c r="IZ223">
        <v>1.14746</v>
      </c>
      <c r="JA223">
        <v>2.62939</v>
      </c>
      <c r="JB223">
        <v>1.49658</v>
      </c>
      <c r="JC223">
        <v>2.35107</v>
      </c>
      <c r="JD223">
        <v>1.54907</v>
      </c>
      <c r="JE223">
        <v>2.48413</v>
      </c>
      <c r="JF223">
        <v>36.4343</v>
      </c>
      <c r="JG223">
        <v>24.2013</v>
      </c>
      <c r="JH223">
        <v>18</v>
      </c>
      <c r="JI223">
        <v>482.1</v>
      </c>
      <c r="JJ223">
        <v>498.934</v>
      </c>
      <c r="JK223">
        <v>30.9267</v>
      </c>
      <c r="JL223">
        <v>29.1986</v>
      </c>
      <c r="JM223">
        <v>30.0001</v>
      </c>
      <c r="JN223">
        <v>29.3253</v>
      </c>
      <c r="JO223">
        <v>29.2983</v>
      </c>
      <c r="JP223">
        <v>23.0747</v>
      </c>
      <c r="JQ223">
        <v>9.663970000000001</v>
      </c>
      <c r="JR223">
        <v>100</v>
      </c>
      <c r="JS223">
        <v>30.9279</v>
      </c>
      <c r="JT223">
        <v>420</v>
      </c>
      <c r="JU223">
        <v>23.7962</v>
      </c>
      <c r="JV223">
        <v>101.835</v>
      </c>
      <c r="JW223">
        <v>91.20359999999999</v>
      </c>
    </row>
    <row r="224" spans="1:283">
      <c r="A224">
        <v>206</v>
      </c>
      <c r="B224">
        <v>1758839193</v>
      </c>
      <c r="C224">
        <v>2359.400000095367</v>
      </c>
      <c r="D224" t="s">
        <v>845</v>
      </c>
      <c r="E224" t="s">
        <v>846</v>
      </c>
      <c r="F224">
        <v>5</v>
      </c>
      <c r="G224" t="s">
        <v>796</v>
      </c>
      <c r="H224">
        <v>1758839190</v>
      </c>
      <c r="I224">
        <f>(J224)/1000</f>
        <v>0</v>
      </c>
      <c r="J224">
        <f>1000*DJ224*AH224*(DF224-DG224)/(100*CY224*(1000-AH224*DF224))</f>
        <v>0</v>
      </c>
      <c r="K224">
        <f>DJ224*AH224*(DE224-DD224*(1000-AH224*DG224)/(1000-AH224*DF224))/(100*CY224)</f>
        <v>0</v>
      </c>
      <c r="L224">
        <f>DD224 - IF(AH224&gt;1, K224*CY224*100.0/(AJ224), 0)</f>
        <v>0</v>
      </c>
      <c r="M224">
        <f>((S224-I224/2)*L224-K224)/(S224+I224/2)</f>
        <v>0</v>
      </c>
      <c r="N224">
        <f>M224*(DK224+DL224)/1000.0</f>
        <v>0</v>
      </c>
      <c r="O224">
        <f>(DD224 - IF(AH224&gt;1, K224*CY224*100.0/(AJ224), 0))*(DK224+DL224)/1000.0</f>
        <v>0</v>
      </c>
      <c r="P224">
        <f>2.0/((1/R224-1/Q224)+SIGN(R224)*SQRT((1/R224-1/Q224)*(1/R224-1/Q224) + 4*CZ224/((CZ224+1)*(CZ224+1))*(2*1/R224*1/Q224-1/Q224*1/Q224)))</f>
        <v>0</v>
      </c>
      <c r="Q224">
        <f>IF(LEFT(DA224,1)&lt;&gt;"0",IF(LEFT(DA224,1)="1",3.0,DB224),$D$5+$E$5*(DR224*DK224/($K$5*1000))+$F$5*(DR224*DK224/($K$5*1000))*MAX(MIN(CY224,$J$5),$I$5)*MAX(MIN(CY224,$J$5),$I$5)+$G$5*MAX(MIN(CY224,$J$5),$I$5)*(DR224*DK224/($K$5*1000))+$H$5*(DR224*DK224/($K$5*1000))*(DR224*DK224/($K$5*1000)))</f>
        <v>0</v>
      </c>
      <c r="R224">
        <f>I224*(1000-(1000*0.61365*exp(17.502*V224/(240.97+V224))/(DK224+DL224)+DF224)/2)/(1000*0.61365*exp(17.502*V224/(240.97+V224))/(DK224+DL224)-DF224)</f>
        <v>0</v>
      </c>
      <c r="S224">
        <f>1/((CZ224+1)/(P224/1.6)+1/(Q224/1.37)) + CZ224/((CZ224+1)/(P224/1.6) + CZ224/(Q224/1.37))</f>
        <v>0</v>
      </c>
      <c r="T224">
        <f>(CU224*CX224)</f>
        <v>0</v>
      </c>
      <c r="U224">
        <f>(DM224+(T224+2*0.95*5.67E-8*(((DM224+$B$9)+273)^4-(DM224+273)^4)-44100*I224)/(1.84*29.3*Q224+8*0.95*5.67E-8*(DM224+273)^3))</f>
        <v>0</v>
      </c>
      <c r="V224">
        <f>($C$9*DN224+$D$9*DO224+$E$9*U224)</f>
        <v>0</v>
      </c>
      <c r="W224">
        <f>0.61365*exp(17.502*V224/(240.97+V224))</f>
        <v>0</v>
      </c>
      <c r="X224">
        <f>(Y224/Z224*100)</f>
        <v>0</v>
      </c>
      <c r="Y224">
        <f>DF224*(DK224+DL224)/1000</f>
        <v>0</v>
      </c>
      <c r="Z224">
        <f>0.61365*exp(17.502*DM224/(240.97+DM224))</f>
        <v>0</v>
      </c>
      <c r="AA224">
        <f>(W224-DF224*(DK224+DL224)/1000)</f>
        <v>0</v>
      </c>
      <c r="AB224">
        <f>(-I224*44100)</f>
        <v>0</v>
      </c>
      <c r="AC224">
        <f>2*29.3*Q224*0.92*(DM224-V224)</f>
        <v>0</v>
      </c>
      <c r="AD224">
        <f>2*0.95*5.67E-8*(((DM224+$B$9)+273)^4-(V224+273)^4)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IF(AF224*$H$15&gt;=AJ224,1.0,(AJ224/(AJ224-AF224*$H$15)))</f>
        <v>0</v>
      </c>
      <c r="AI224">
        <f>(AH224-1)*100</f>
        <v>0</v>
      </c>
      <c r="AJ224">
        <f>MAX(0,($B$15+$C$15*DR224)/(1+$D$15*DR224)*DK224/(DM224+273)*$E$15)</f>
        <v>0</v>
      </c>
      <c r="AK224" t="s">
        <v>422</v>
      </c>
      <c r="AL224" t="s">
        <v>422</v>
      </c>
      <c r="AM224">
        <v>0</v>
      </c>
      <c r="AN224">
        <v>0</v>
      </c>
      <c r="AO224">
        <f>1-AM224/AN224</f>
        <v>0</v>
      </c>
      <c r="AP224">
        <v>0</v>
      </c>
      <c r="AQ224" t="s">
        <v>422</v>
      </c>
      <c r="AR224" t="s">
        <v>422</v>
      </c>
      <c r="AS224">
        <v>0</v>
      </c>
      <c r="AT224">
        <v>0</v>
      </c>
      <c r="AU224">
        <f>1-AS224/AT224</f>
        <v>0</v>
      </c>
      <c r="AV224">
        <v>0.5</v>
      </c>
      <c r="AW224">
        <f>CV224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422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CU224">
        <f>$B$13*DS224+$C$13*DT224+$F$13*EE224*(1-EH224)</f>
        <v>0</v>
      </c>
      <c r="CV224">
        <f>CU224*CW224</f>
        <v>0</v>
      </c>
      <c r="CW224">
        <f>($B$13*$D$11+$C$13*$D$11+$F$13*((ER224+EJ224)/MAX(ER224+EJ224+ES224, 0.1)*$I$11+ES224/MAX(ER224+EJ224+ES224, 0.1)*$J$11))/($B$13+$C$13+$F$13)</f>
        <v>0</v>
      </c>
      <c r="CX224">
        <f>($B$13*$K$11+$C$13*$K$11+$F$13*((ER224+EJ224)/MAX(ER224+EJ224+ES224, 0.1)*$P$11+ES224/MAX(ER224+EJ224+ES224, 0.1)*$Q$11))/($B$13+$C$13+$F$13)</f>
        <v>0</v>
      </c>
      <c r="CY224">
        <v>5.18</v>
      </c>
      <c r="CZ224">
        <v>0.5</v>
      </c>
      <c r="DA224" t="s">
        <v>423</v>
      </c>
      <c r="DB224">
        <v>2</v>
      </c>
      <c r="DC224">
        <v>1758839190</v>
      </c>
      <c r="DD224">
        <v>422.5021111111112</v>
      </c>
      <c r="DE224">
        <v>419.9635555555556</v>
      </c>
      <c r="DF224">
        <v>24.25183333333333</v>
      </c>
      <c r="DG224">
        <v>23.82566666666667</v>
      </c>
      <c r="DH224">
        <v>423.8216666666667</v>
      </c>
      <c r="DI224">
        <v>23.92103333333333</v>
      </c>
      <c r="DJ224">
        <v>500.0240000000001</v>
      </c>
      <c r="DK224">
        <v>90.5746111111111</v>
      </c>
      <c r="DL224">
        <v>0.06763614444444446</v>
      </c>
      <c r="DM224">
        <v>30.53973333333334</v>
      </c>
      <c r="DN224">
        <v>30.00004444444444</v>
      </c>
      <c r="DO224">
        <v>999.9000000000001</v>
      </c>
      <c r="DP224">
        <v>0</v>
      </c>
      <c r="DQ224">
        <v>0</v>
      </c>
      <c r="DR224">
        <v>10005.06444444444</v>
      </c>
      <c r="DS224">
        <v>0</v>
      </c>
      <c r="DT224">
        <v>3.15713</v>
      </c>
      <c r="DU224">
        <v>2.538641111111111</v>
      </c>
      <c r="DV224">
        <v>433.0034444444444</v>
      </c>
      <c r="DW224">
        <v>430.2135555555556</v>
      </c>
      <c r="DX224">
        <v>0.426159</v>
      </c>
      <c r="DY224">
        <v>419.9635555555556</v>
      </c>
      <c r="DZ224">
        <v>23.82566666666667</v>
      </c>
      <c r="EA224">
        <v>2.1966</v>
      </c>
      <c r="EB224">
        <v>2.157998888888889</v>
      </c>
      <c r="EC224">
        <v>18.93751111111111</v>
      </c>
      <c r="ED224">
        <v>18.65388888888889</v>
      </c>
      <c r="EE224">
        <v>0.00500078</v>
      </c>
      <c r="EF224">
        <v>0</v>
      </c>
      <c r="EG224">
        <v>0</v>
      </c>
      <c r="EH224">
        <v>0</v>
      </c>
      <c r="EI224">
        <v>833.2444444444444</v>
      </c>
      <c r="EJ224">
        <v>0.00500078</v>
      </c>
      <c r="EK224">
        <v>-16.38888888888889</v>
      </c>
      <c r="EL224">
        <v>-1.833333333333333</v>
      </c>
      <c r="EM224">
        <v>35.80522222222222</v>
      </c>
      <c r="EN224">
        <v>39.86088888888889</v>
      </c>
      <c r="EO224">
        <v>37.48588888888889</v>
      </c>
      <c r="EP224">
        <v>40.45833333333334</v>
      </c>
      <c r="EQ224">
        <v>37.52077777777778</v>
      </c>
      <c r="ER224">
        <v>0</v>
      </c>
      <c r="ES224">
        <v>0</v>
      </c>
      <c r="ET224">
        <v>0</v>
      </c>
      <c r="EU224">
        <v>1758839188.5</v>
      </c>
      <c r="EV224">
        <v>0</v>
      </c>
      <c r="EW224">
        <v>833.2799999999999</v>
      </c>
      <c r="EX224">
        <v>33.3538461637655</v>
      </c>
      <c r="EY224">
        <v>-14.6923072585927</v>
      </c>
      <c r="EZ224">
        <v>-15.624</v>
      </c>
      <c r="FA224">
        <v>15</v>
      </c>
      <c r="FB224">
        <v>0</v>
      </c>
      <c r="FC224" t="s">
        <v>424</v>
      </c>
      <c r="FD224">
        <v>1746989605.5</v>
      </c>
      <c r="FE224">
        <v>1746989593.5</v>
      </c>
      <c r="FF224">
        <v>0</v>
      </c>
      <c r="FG224">
        <v>-0.274</v>
      </c>
      <c r="FH224">
        <v>-0.002</v>
      </c>
      <c r="FI224">
        <v>2.549</v>
      </c>
      <c r="FJ224">
        <v>0.129</v>
      </c>
      <c r="FK224">
        <v>420</v>
      </c>
      <c r="FL224">
        <v>17</v>
      </c>
      <c r="FM224">
        <v>0.02</v>
      </c>
      <c r="FN224">
        <v>0.04</v>
      </c>
      <c r="FO224">
        <v>2.531942926829268</v>
      </c>
      <c r="FP224">
        <v>0.06288501742160328</v>
      </c>
      <c r="FQ224">
        <v>0.0742965837196387</v>
      </c>
      <c r="FR224">
        <v>1</v>
      </c>
      <c r="FS224">
        <v>832.7441176470588</v>
      </c>
      <c r="FT224">
        <v>17.45607320796743</v>
      </c>
      <c r="FU224">
        <v>6.025494423280358</v>
      </c>
      <c r="FV224">
        <v>0</v>
      </c>
      <c r="FW224">
        <v>0.4256517804878049</v>
      </c>
      <c r="FX224">
        <v>-0.0002435331010462287</v>
      </c>
      <c r="FY224">
        <v>0.001400375742473098</v>
      </c>
      <c r="FZ224">
        <v>1</v>
      </c>
      <c r="GA224">
        <v>2</v>
      </c>
      <c r="GB224">
        <v>3</v>
      </c>
      <c r="GC224" t="s">
        <v>435</v>
      </c>
      <c r="GD224">
        <v>3.10332</v>
      </c>
      <c r="GE224">
        <v>2.72552</v>
      </c>
      <c r="GF224">
        <v>0.0886328</v>
      </c>
      <c r="GG224">
        <v>0.0880816</v>
      </c>
      <c r="GH224">
        <v>0.1086</v>
      </c>
      <c r="GI224">
        <v>0.108737</v>
      </c>
      <c r="GJ224">
        <v>23793.9</v>
      </c>
      <c r="GK224">
        <v>21602.5</v>
      </c>
      <c r="GL224">
        <v>26672.3</v>
      </c>
      <c r="GM224">
        <v>23911.5</v>
      </c>
      <c r="GN224">
        <v>38042.1</v>
      </c>
      <c r="GO224">
        <v>31486.3</v>
      </c>
      <c r="GP224">
        <v>46576.5</v>
      </c>
      <c r="GQ224">
        <v>37810.6</v>
      </c>
      <c r="GR224">
        <v>1.86625</v>
      </c>
      <c r="GS224">
        <v>1.86922</v>
      </c>
      <c r="GT224">
        <v>0.0613332</v>
      </c>
      <c r="GU224">
        <v>0</v>
      </c>
      <c r="GV224">
        <v>29.0018</v>
      </c>
      <c r="GW224">
        <v>999.9</v>
      </c>
      <c r="GX224">
        <v>51</v>
      </c>
      <c r="GY224">
        <v>31.2</v>
      </c>
      <c r="GZ224">
        <v>25.6937</v>
      </c>
      <c r="HA224">
        <v>60.5138</v>
      </c>
      <c r="HB224">
        <v>19.4111</v>
      </c>
      <c r="HC224">
        <v>1</v>
      </c>
      <c r="HD224">
        <v>0.147754</v>
      </c>
      <c r="HE224">
        <v>-1.21737</v>
      </c>
      <c r="HF224">
        <v>20.2928</v>
      </c>
      <c r="HG224">
        <v>5.22073</v>
      </c>
      <c r="HH224">
        <v>11.98</v>
      </c>
      <c r="HI224">
        <v>4.96515</v>
      </c>
      <c r="HJ224">
        <v>3.2759</v>
      </c>
      <c r="HK224">
        <v>9999</v>
      </c>
      <c r="HL224">
        <v>9999</v>
      </c>
      <c r="HM224">
        <v>9999</v>
      </c>
      <c r="HN224">
        <v>8.800000000000001</v>
      </c>
      <c r="HO224">
        <v>1.86392</v>
      </c>
      <c r="HP224">
        <v>1.86005</v>
      </c>
      <c r="HQ224">
        <v>1.85837</v>
      </c>
      <c r="HR224">
        <v>1.85974</v>
      </c>
      <c r="HS224">
        <v>1.85989</v>
      </c>
      <c r="HT224">
        <v>1.85837</v>
      </c>
      <c r="HU224">
        <v>1.85745</v>
      </c>
      <c r="HV224">
        <v>1.85242</v>
      </c>
      <c r="HW224">
        <v>0</v>
      </c>
      <c r="HX224">
        <v>0</v>
      </c>
      <c r="HY224">
        <v>0</v>
      </c>
      <c r="HZ224">
        <v>0</v>
      </c>
      <c r="IA224" t="s">
        <v>426</v>
      </c>
      <c r="IB224" t="s">
        <v>427</v>
      </c>
      <c r="IC224" t="s">
        <v>428</v>
      </c>
      <c r="ID224" t="s">
        <v>428</v>
      </c>
      <c r="IE224" t="s">
        <v>428</v>
      </c>
      <c r="IF224" t="s">
        <v>428</v>
      </c>
      <c r="IG224">
        <v>0</v>
      </c>
      <c r="IH224">
        <v>100</v>
      </c>
      <c r="II224">
        <v>100</v>
      </c>
      <c r="IJ224">
        <v>-1.319</v>
      </c>
      <c r="IK224">
        <v>0.3308</v>
      </c>
      <c r="IL224">
        <v>-1.085747647868322</v>
      </c>
      <c r="IM224">
        <v>-0.001141660950335919</v>
      </c>
      <c r="IN224">
        <v>1.556549255047457E-06</v>
      </c>
      <c r="IO224">
        <v>-3.845636065895205E-10</v>
      </c>
      <c r="IP224">
        <v>0.01562767363184709</v>
      </c>
      <c r="IQ224">
        <v>0.001629169780553792</v>
      </c>
      <c r="IR224">
        <v>0.0005448488767950686</v>
      </c>
      <c r="IS224">
        <v>-2.599574200195059E-06</v>
      </c>
      <c r="IT224">
        <v>2</v>
      </c>
      <c r="IU224">
        <v>2011</v>
      </c>
      <c r="IV224">
        <v>1</v>
      </c>
      <c r="IW224">
        <v>26</v>
      </c>
      <c r="IX224">
        <v>197493.1</v>
      </c>
      <c r="IY224">
        <v>197493.3</v>
      </c>
      <c r="IZ224">
        <v>1.14746</v>
      </c>
      <c r="JA224">
        <v>2.6355</v>
      </c>
      <c r="JB224">
        <v>1.49658</v>
      </c>
      <c r="JC224">
        <v>2.35107</v>
      </c>
      <c r="JD224">
        <v>1.54907</v>
      </c>
      <c r="JE224">
        <v>2.48901</v>
      </c>
      <c r="JF224">
        <v>36.4343</v>
      </c>
      <c r="JG224">
        <v>24.2013</v>
      </c>
      <c r="JH224">
        <v>18</v>
      </c>
      <c r="JI224">
        <v>482.226</v>
      </c>
      <c r="JJ224">
        <v>498.809</v>
      </c>
      <c r="JK224">
        <v>30.9279</v>
      </c>
      <c r="JL224">
        <v>29.1986</v>
      </c>
      <c r="JM224">
        <v>30.0001</v>
      </c>
      <c r="JN224">
        <v>29.3266</v>
      </c>
      <c r="JO224">
        <v>29.2994</v>
      </c>
      <c r="JP224">
        <v>23.0715</v>
      </c>
      <c r="JQ224">
        <v>9.663970000000001</v>
      </c>
      <c r="JR224">
        <v>100</v>
      </c>
      <c r="JS224">
        <v>30.9096</v>
      </c>
      <c r="JT224">
        <v>420</v>
      </c>
      <c r="JU224">
        <v>23.7962</v>
      </c>
      <c r="JV224">
        <v>101.835</v>
      </c>
      <c r="JW224">
        <v>91.2037</v>
      </c>
    </row>
    <row r="225" spans="1:283">
      <c r="A225">
        <v>207</v>
      </c>
      <c r="B225">
        <v>1758839195</v>
      </c>
      <c r="C225">
        <v>2361.400000095367</v>
      </c>
      <c r="D225" t="s">
        <v>847</v>
      </c>
      <c r="E225" t="s">
        <v>848</v>
      </c>
      <c r="F225">
        <v>5</v>
      </c>
      <c r="G225" t="s">
        <v>796</v>
      </c>
      <c r="H225">
        <v>1758839192</v>
      </c>
      <c r="I225">
        <f>(J225)/1000</f>
        <v>0</v>
      </c>
      <c r="J225">
        <f>1000*DJ225*AH225*(DF225-DG225)/(100*CY225*(1000-AH225*DF225))</f>
        <v>0</v>
      </c>
      <c r="K225">
        <f>DJ225*AH225*(DE225-DD225*(1000-AH225*DG225)/(1000-AH225*DF225))/(100*CY225)</f>
        <v>0</v>
      </c>
      <c r="L225">
        <f>DD225 - IF(AH225&gt;1, K225*CY225*100.0/(AJ225), 0)</f>
        <v>0</v>
      </c>
      <c r="M225">
        <f>((S225-I225/2)*L225-K225)/(S225+I225/2)</f>
        <v>0</v>
      </c>
      <c r="N225">
        <f>M225*(DK225+DL225)/1000.0</f>
        <v>0</v>
      </c>
      <c r="O225">
        <f>(DD225 - IF(AH225&gt;1, K225*CY225*100.0/(AJ225), 0))*(DK225+DL225)/1000.0</f>
        <v>0</v>
      </c>
      <c r="P225">
        <f>2.0/((1/R225-1/Q225)+SIGN(R225)*SQRT((1/R225-1/Q225)*(1/R225-1/Q225) + 4*CZ225/((CZ225+1)*(CZ225+1))*(2*1/R225*1/Q225-1/Q225*1/Q225)))</f>
        <v>0</v>
      </c>
      <c r="Q225">
        <f>IF(LEFT(DA225,1)&lt;&gt;"0",IF(LEFT(DA225,1)="1",3.0,DB225),$D$5+$E$5*(DR225*DK225/($K$5*1000))+$F$5*(DR225*DK225/($K$5*1000))*MAX(MIN(CY225,$J$5),$I$5)*MAX(MIN(CY225,$J$5),$I$5)+$G$5*MAX(MIN(CY225,$J$5),$I$5)*(DR225*DK225/($K$5*1000))+$H$5*(DR225*DK225/($K$5*1000))*(DR225*DK225/($K$5*1000)))</f>
        <v>0</v>
      </c>
      <c r="R225">
        <f>I225*(1000-(1000*0.61365*exp(17.502*V225/(240.97+V225))/(DK225+DL225)+DF225)/2)/(1000*0.61365*exp(17.502*V225/(240.97+V225))/(DK225+DL225)-DF225)</f>
        <v>0</v>
      </c>
      <c r="S225">
        <f>1/((CZ225+1)/(P225/1.6)+1/(Q225/1.37)) + CZ225/((CZ225+1)/(P225/1.6) + CZ225/(Q225/1.37))</f>
        <v>0</v>
      </c>
      <c r="T225">
        <f>(CU225*CX225)</f>
        <v>0</v>
      </c>
      <c r="U225">
        <f>(DM225+(T225+2*0.95*5.67E-8*(((DM225+$B$9)+273)^4-(DM225+273)^4)-44100*I225)/(1.84*29.3*Q225+8*0.95*5.67E-8*(DM225+273)^3))</f>
        <v>0</v>
      </c>
      <c r="V225">
        <f>($C$9*DN225+$D$9*DO225+$E$9*U225)</f>
        <v>0</v>
      </c>
      <c r="W225">
        <f>0.61365*exp(17.502*V225/(240.97+V225))</f>
        <v>0</v>
      </c>
      <c r="X225">
        <f>(Y225/Z225*100)</f>
        <v>0</v>
      </c>
      <c r="Y225">
        <f>DF225*(DK225+DL225)/1000</f>
        <v>0</v>
      </c>
      <c r="Z225">
        <f>0.61365*exp(17.502*DM225/(240.97+DM225))</f>
        <v>0</v>
      </c>
      <c r="AA225">
        <f>(W225-DF225*(DK225+DL225)/1000)</f>
        <v>0</v>
      </c>
      <c r="AB225">
        <f>(-I225*44100)</f>
        <v>0</v>
      </c>
      <c r="AC225">
        <f>2*29.3*Q225*0.92*(DM225-V225)</f>
        <v>0</v>
      </c>
      <c r="AD225">
        <f>2*0.95*5.67E-8*(((DM225+$B$9)+273)^4-(V225+273)^4)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IF(AF225*$H$15&gt;=AJ225,1.0,(AJ225/(AJ225-AF225*$H$15)))</f>
        <v>0</v>
      </c>
      <c r="AI225">
        <f>(AH225-1)*100</f>
        <v>0</v>
      </c>
      <c r="AJ225">
        <f>MAX(0,($B$15+$C$15*DR225)/(1+$D$15*DR225)*DK225/(DM225+273)*$E$15)</f>
        <v>0</v>
      </c>
      <c r="AK225" t="s">
        <v>422</v>
      </c>
      <c r="AL225" t="s">
        <v>422</v>
      </c>
      <c r="AM225">
        <v>0</v>
      </c>
      <c r="AN225">
        <v>0</v>
      </c>
      <c r="AO225">
        <f>1-AM225/AN225</f>
        <v>0</v>
      </c>
      <c r="AP225">
        <v>0</v>
      </c>
      <c r="AQ225" t="s">
        <v>422</v>
      </c>
      <c r="AR225" t="s">
        <v>422</v>
      </c>
      <c r="AS225">
        <v>0</v>
      </c>
      <c r="AT225">
        <v>0</v>
      </c>
      <c r="AU225">
        <f>1-AS225/AT225</f>
        <v>0</v>
      </c>
      <c r="AV225">
        <v>0.5</v>
      </c>
      <c r="AW225">
        <f>CV225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422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CU225">
        <f>$B$13*DS225+$C$13*DT225+$F$13*EE225*(1-EH225)</f>
        <v>0</v>
      </c>
      <c r="CV225">
        <f>CU225*CW225</f>
        <v>0</v>
      </c>
      <c r="CW225">
        <f>($B$13*$D$11+$C$13*$D$11+$F$13*((ER225+EJ225)/MAX(ER225+EJ225+ES225, 0.1)*$I$11+ES225/MAX(ER225+EJ225+ES225, 0.1)*$J$11))/($B$13+$C$13+$F$13)</f>
        <v>0</v>
      </c>
      <c r="CX225">
        <f>($B$13*$K$11+$C$13*$K$11+$F$13*((ER225+EJ225)/MAX(ER225+EJ225+ES225, 0.1)*$P$11+ES225/MAX(ER225+EJ225+ES225, 0.1)*$Q$11))/($B$13+$C$13+$F$13)</f>
        <v>0</v>
      </c>
      <c r="CY225">
        <v>5.18</v>
      </c>
      <c r="CZ225">
        <v>0.5</v>
      </c>
      <c r="DA225" t="s">
        <v>423</v>
      </c>
      <c r="DB225">
        <v>2</v>
      </c>
      <c r="DC225">
        <v>1758839192</v>
      </c>
      <c r="DD225">
        <v>422.5111111111111</v>
      </c>
      <c r="DE225">
        <v>420.0057777777778</v>
      </c>
      <c r="DF225">
        <v>24.25191111111111</v>
      </c>
      <c r="DG225">
        <v>23.82705555555556</v>
      </c>
      <c r="DH225">
        <v>423.8305555555555</v>
      </c>
      <c r="DI225">
        <v>23.92111111111111</v>
      </c>
      <c r="DJ225">
        <v>500.057</v>
      </c>
      <c r="DK225">
        <v>90.5742</v>
      </c>
      <c r="DL225">
        <v>0.0674419</v>
      </c>
      <c r="DM225">
        <v>30.54037777777778</v>
      </c>
      <c r="DN225">
        <v>30.00056666666667</v>
      </c>
      <c r="DO225">
        <v>999.9000000000001</v>
      </c>
      <c r="DP225">
        <v>0</v>
      </c>
      <c r="DQ225">
        <v>0</v>
      </c>
      <c r="DR225">
        <v>10012.63333333333</v>
      </c>
      <c r="DS225">
        <v>0</v>
      </c>
      <c r="DT225">
        <v>3.15713</v>
      </c>
      <c r="DU225">
        <v>2.505376666666667</v>
      </c>
      <c r="DV225">
        <v>433.0124444444444</v>
      </c>
      <c r="DW225">
        <v>430.2574444444444</v>
      </c>
      <c r="DX225">
        <v>0.4248387777777778</v>
      </c>
      <c r="DY225">
        <v>420.0057777777778</v>
      </c>
      <c r="DZ225">
        <v>23.82705555555556</v>
      </c>
      <c r="EA225">
        <v>2.196596666666667</v>
      </c>
      <c r="EB225">
        <v>2.158116666666666</v>
      </c>
      <c r="EC225">
        <v>18.93748888888889</v>
      </c>
      <c r="ED225">
        <v>18.65474444444445</v>
      </c>
      <c r="EE225">
        <v>0.00500078</v>
      </c>
      <c r="EF225">
        <v>0</v>
      </c>
      <c r="EG225">
        <v>0</v>
      </c>
      <c r="EH225">
        <v>0</v>
      </c>
      <c r="EI225">
        <v>834.4999999999999</v>
      </c>
      <c r="EJ225">
        <v>0.00500078</v>
      </c>
      <c r="EK225">
        <v>-19.68888888888889</v>
      </c>
      <c r="EL225">
        <v>-1.766666666666667</v>
      </c>
      <c r="EM225">
        <v>35.82599999999999</v>
      </c>
      <c r="EN225">
        <v>39.82611111111111</v>
      </c>
      <c r="EO225">
        <v>37.44422222222222</v>
      </c>
      <c r="EP225">
        <v>40.38888888888889</v>
      </c>
      <c r="EQ225">
        <v>37.47900000000001</v>
      </c>
      <c r="ER225">
        <v>0</v>
      </c>
      <c r="ES225">
        <v>0</v>
      </c>
      <c r="ET225">
        <v>0</v>
      </c>
      <c r="EU225">
        <v>1758839190.3</v>
      </c>
      <c r="EV225">
        <v>0</v>
      </c>
      <c r="EW225">
        <v>833.8884615384615</v>
      </c>
      <c r="EX225">
        <v>8.345299258188065</v>
      </c>
      <c r="EY225">
        <v>-13.8222219918072</v>
      </c>
      <c r="EZ225">
        <v>-16.44230769230769</v>
      </c>
      <c r="FA225">
        <v>15</v>
      </c>
      <c r="FB225">
        <v>0</v>
      </c>
      <c r="FC225" t="s">
        <v>424</v>
      </c>
      <c r="FD225">
        <v>1746989605.5</v>
      </c>
      <c r="FE225">
        <v>1746989593.5</v>
      </c>
      <c r="FF225">
        <v>0</v>
      </c>
      <c r="FG225">
        <v>-0.274</v>
      </c>
      <c r="FH225">
        <v>-0.002</v>
      </c>
      <c r="FI225">
        <v>2.549</v>
      </c>
      <c r="FJ225">
        <v>0.129</v>
      </c>
      <c r="FK225">
        <v>420</v>
      </c>
      <c r="FL225">
        <v>17</v>
      </c>
      <c r="FM225">
        <v>0.02</v>
      </c>
      <c r="FN225">
        <v>0.04</v>
      </c>
      <c r="FO225">
        <v>2.539382</v>
      </c>
      <c r="FP225">
        <v>-0.286097786116336</v>
      </c>
      <c r="FQ225">
        <v>0.0654807493161158</v>
      </c>
      <c r="FR225">
        <v>1</v>
      </c>
      <c r="FS225">
        <v>832.3705882352942</v>
      </c>
      <c r="FT225">
        <v>24.09778456294043</v>
      </c>
      <c r="FU225">
        <v>5.926537001525412</v>
      </c>
      <c r="FV225">
        <v>0</v>
      </c>
      <c r="FW225">
        <v>0.425424875</v>
      </c>
      <c r="FX225">
        <v>-0.001062833020639615</v>
      </c>
      <c r="FY225">
        <v>0.001454297187432816</v>
      </c>
      <c r="FZ225">
        <v>1</v>
      </c>
      <c r="GA225">
        <v>2</v>
      </c>
      <c r="GB225">
        <v>3</v>
      </c>
      <c r="GC225" t="s">
        <v>435</v>
      </c>
      <c r="GD225">
        <v>3.10322</v>
      </c>
      <c r="GE225">
        <v>2.72537</v>
      </c>
      <c r="GF225">
        <v>0.08863890000000001</v>
      </c>
      <c r="GG225">
        <v>0.0880891</v>
      </c>
      <c r="GH225">
        <v>0.108599</v>
      </c>
      <c r="GI225">
        <v>0.108745</v>
      </c>
      <c r="GJ225">
        <v>23793.8</v>
      </c>
      <c r="GK225">
        <v>21602.3</v>
      </c>
      <c r="GL225">
        <v>26672.4</v>
      </c>
      <c r="GM225">
        <v>23911.4</v>
      </c>
      <c r="GN225">
        <v>38042.2</v>
      </c>
      <c r="GO225">
        <v>31485.9</v>
      </c>
      <c r="GP225">
        <v>46576.6</v>
      </c>
      <c r="GQ225">
        <v>37810.5</v>
      </c>
      <c r="GR225">
        <v>1.86602</v>
      </c>
      <c r="GS225">
        <v>1.8694</v>
      </c>
      <c r="GT225">
        <v>0.0614971</v>
      </c>
      <c r="GU225">
        <v>0</v>
      </c>
      <c r="GV225">
        <v>29.0024</v>
      </c>
      <c r="GW225">
        <v>999.9</v>
      </c>
      <c r="GX225">
        <v>51</v>
      </c>
      <c r="GY225">
        <v>31.2</v>
      </c>
      <c r="GZ225">
        <v>25.6915</v>
      </c>
      <c r="HA225">
        <v>60.7338</v>
      </c>
      <c r="HB225">
        <v>19.2748</v>
      </c>
      <c r="HC225">
        <v>1</v>
      </c>
      <c r="HD225">
        <v>0.147779</v>
      </c>
      <c r="HE225">
        <v>-1.17916</v>
      </c>
      <c r="HF225">
        <v>20.2932</v>
      </c>
      <c r="HG225">
        <v>5.22073</v>
      </c>
      <c r="HH225">
        <v>11.98</v>
      </c>
      <c r="HI225">
        <v>4.9651</v>
      </c>
      <c r="HJ225">
        <v>3.27593</v>
      </c>
      <c r="HK225">
        <v>9999</v>
      </c>
      <c r="HL225">
        <v>9999</v>
      </c>
      <c r="HM225">
        <v>9999</v>
      </c>
      <c r="HN225">
        <v>8.800000000000001</v>
      </c>
      <c r="HO225">
        <v>1.86395</v>
      </c>
      <c r="HP225">
        <v>1.86006</v>
      </c>
      <c r="HQ225">
        <v>1.85837</v>
      </c>
      <c r="HR225">
        <v>1.85974</v>
      </c>
      <c r="HS225">
        <v>1.85988</v>
      </c>
      <c r="HT225">
        <v>1.85837</v>
      </c>
      <c r="HU225">
        <v>1.85745</v>
      </c>
      <c r="HV225">
        <v>1.85241</v>
      </c>
      <c r="HW225">
        <v>0</v>
      </c>
      <c r="HX225">
        <v>0</v>
      </c>
      <c r="HY225">
        <v>0</v>
      </c>
      <c r="HZ225">
        <v>0</v>
      </c>
      <c r="IA225" t="s">
        <v>426</v>
      </c>
      <c r="IB225" t="s">
        <v>427</v>
      </c>
      <c r="IC225" t="s">
        <v>428</v>
      </c>
      <c r="ID225" t="s">
        <v>428</v>
      </c>
      <c r="IE225" t="s">
        <v>428</v>
      </c>
      <c r="IF225" t="s">
        <v>428</v>
      </c>
      <c r="IG225">
        <v>0</v>
      </c>
      <c r="IH225">
        <v>100</v>
      </c>
      <c r="II225">
        <v>100</v>
      </c>
      <c r="IJ225">
        <v>-1.32</v>
      </c>
      <c r="IK225">
        <v>0.3308</v>
      </c>
      <c r="IL225">
        <v>-1.085747647868322</v>
      </c>
      <c r="IM225">
        <v>-0.001141660950335919</v>
      </c>
      <c r="IN225">
        <v>1.556549255047457E-06</v>
      </c>
      <c r="IO225">
        <v>-3.845636065895205E-10</v>
      </c>
      <c r="IP225">
        <v>0.01562767363184709</v>
      </c>
      <c r="IQ225">
        <v>0.001629169780553792</v>
      </c>
      <c r="IR225">
        <v>0.0005448488767950686</v>
      </c>
      <c r="IS225">
        <v>-2.599574200195059E-06</v>
      </c>
      <c r="IT225">
        <v>2</v>
      </c>
      <c r="IU225">
        <v>2011</v>
      </c>
      <c r="IV225">
        <v>1</v>
      </c>
      <c r="IW225">
        <v>26</v>
      </c>
      <c r="IX225">
        <v>197493.2</v>
      </c>
      <c r="IY225">
        <v>197493.4</v>
      </c>
      <c r="IZ225">
        <v>1.14746</v>
      </c>
      <c r="JA225">
        <v>2.64282</v>
      </c>
      <c r="JB225">
        <v>1.49658</v>
      </c>
      <c r="JC225">
        <v>2.35107</v>
      </c>
      <c r="JD225">
        <v>1.54907</v>
      </c>
      <c r="JE225">
        <v>2.44873</v>
      </c>
      <c r="JF225">
        <v>36.4343</v>
      </c>
      <c r="JG225">
        <v>24.1926</v>
      </c>
      <c r="JH225">
        <v>18</v>
      </c>
      <c r="JI225">
        <v>482.096</v>
      </c>
      <c r="JJ225">
        <v>498.937</v>
      </c>
      <c r="JK225">
        <v>30.9241</v>
      </c>
      <c r="JL225">
        <v>29.1998</v>
      </c>
      <c r="JM225">
        <v>30.0002</v>
      </c>
      <c r="JN225">
        <v>29.3266</v>
      </c>
      <c r="JO225">
        <v>29.3006</v>
      </c>
      <c r="JP225">
        <v>23.0711</v>
      </c>
      <c r="JQ225">
        <v>9.663970000000001</v>
      </c>
      <c r="JR225">
        <v>100</v>
      </c>
      <c r="JS225">
        <v>30.9096</v>
      </c>
      <c r="JT225">
        <v>420</v>
      </c>
      <c r="JU225">
        <v>23.7962</v>
      </c>
      <c r="JV225">
        <v>101.835</v>
      </c>
      <c r="JW225">
        <v>91.2034</v>
      </c>
    </row>
    <row r="226" spans="1:283">
      <c r="A226">
        <v>208</v>
      </c>
      <c r="B226">
        <v>1758839197</v>
      </c>
      <c r="C226">
        <v>2363.400000095367</v>
      </c>
      <c r="D226" t="s">
        <v>849</v>
      </c>
      <c r="E226" t="s">
        <v>850</v>
      </c>
      <c r="F226">
        <v>5</v>
      </c>
      <c r="G226" t="s">
        <v>796</v>
      </c>
      <c r="H226">
        <v>1758839194</v>
      </c>
      <c r="I226">
        <f>(J226)/1000</f>
        <v>0</v>
      </c>
      <c r="J226">
        <f>1000*DJ226*AH226*(DF226-DG226)/(100*CY226*(1000-AH226*DF226))</f>
        <v>0</v>
      </c>
      <c r="K226">
        <f>DJ226*AH226*(DE226-DD226*(1000-AH226*DG226)/(1000-AH226*DF226))/(100*CY226)</f>
        <v>0</v>
      </c>
      <c r="L226">
        <f>DD226 - IF(AH226&gt;1, K226*CY226*100.0/(AJ226), 0)</f>
        <v>0</v>
      </c>
      <c r="M226">
        <f>((S226-I226/2)*L226-K226)/(S226+I226/2)</f>
        <v>0</v>
      </c>
      <c r="N226">
        <f>M226*(DK226+DL226)/1000.0</f>
        <v>0</v>
      </c>
      <c r="O226">
        <f>(DD226 - IF(AH226&gt;1, K226*CY226*100.0/(AJ226), 0))*(DK226+DL226)/1000.0</f>
        <v>0</v>
      </c>
      <c r="P226">
        <f>2.0/((1/R226-1/Q226)+SIGN(R226)*SQRT((1/R226-1/Q226)*(1/R226-1/Q226) + 4*CZ226/((CZ226+1)*(CZ226+1))*(2*1/R226*1/Q226-1/Q226*1/Q226)))</f>
        <v>0</v>
      </c>
      <c r="Q226">
        <f>IF(LEFT(DA226,1)&lt;&gt;"0",IF(LEFT(DA226,1)="1",3.0,DB226),$D$5+$E$5*(DR226*DK226/($K$5*1000))+$F$5*(DR226*DK226/($K$5*1000))*MAX(MIN(CY226,$J$5),$I$5)*MAX(MIN(CY226,$J$5),$I$5)+$G$5*MAX(MIN(CY226,$J$5),$I$5)*(DR226*DK226/($K$5*1000))+$H$5*(DR226*DK226/($K$5*1000))*(DR226*DK226/($K$5*1000)))</f>
        <v>0</v>
      </c>
      <c r="R226">
        <f>I226*(1000-(1000*0.61365*exp(17.502*V226/(240.97+V226))/(DK226+DL226)+DF226)/2)/(1000*0.61365*exp(17.502*V226/(240.97+V226))/(DK226+DL226)-DF226)</f>
        <v>0</v>
      </c>
      <c r="S226">
        <f>1/((CZ226+1)/(P226/1.6)+1/(Q226/1.37)) + CZ226/((CZ226+1)/(P226/1.6) + CZ226/(Q226/1.37))</f>
        <v>0</v>
      </c>
      <c r="T226">
        <f>(CU226*CX226)</f>
        <v>0</v>
      </c>
      <c r="U226">
        <f>(DM226+(T226+2*0.95*5.67E-8*(((DM226+$B$9)+273)^4-(DM226+273)^4)-44100*I226)/(1.84*29.3*Q226+8*0.95*5.67E-8*(DM226+273)^3))</f>
        <v>0</v>
      </c>
      <c r="V226">
        <f>($C$9*DN226+$D$9*DO226+$E$9*U226)</f>
        <v>0</v>
      </c>
      <c r="W226">
        <f>0.61365*exp(17.502*V226/(240.97+V226))</f>
        <v>0</v>
      </c>
      <c r="X226">
        <f>(Y226/Z226*100)</f>
        <v>0</v>
      </c>
      <c r="Y226">
        <f>DF226*(DK226+DL226)/1000</f>
        <v>0</v>
      </c>
      <c r="Z226">
        <f>0.61365*exp(17.502*DM226/(240.97+DM226))</f>
        <v>0</v>
      </c>
      <c r="AA226">
        <f>(W226-DF226*(DK226+DL226)/1000)</f>
        <v>0</v>
      </c>
      <c r="AB226">
        <f>(-I226*44100)</f>
        <v>0</v>
      </c>
      <c r="AC226">
        <f>2*29.3*Q226*0.92*(DM226-V226)</f>
        <v>0</v>
      </c>
      <c r="AD226">
        <f>2*0.95*5.67E-8*(((DM226+$B$9)+273)^4-(V226+273)^4)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IF(AF226*$H$15&gt;=AJ226,1.0,(AJ226/(AJ226-AF226*$H$15)))</f>
        <v>0</v>
      </c>
      <c r="AI226">
        <f>(AH226-1)*100</f>
        <v>0</v>
      </c>
      <c r="AJ226">
        <f>MAX(0,($B$15+$C$15*DR226)/(1+$D$15*DR226)*DK226/(DM226+273)*$E$15)</f>
        <v>0</v>
      </c>
      <c r="AK226" t="s">
        <v>422</v>
      </c>
      <c r="AL226" t="s">
        <v>422</v>
      </c>
      <c r="AM226">
        <v>0</v>
      </c>
      <c r="AN226">
        <v>0</v>
      </c>
      <c r="AO226">
        <f>1-AM226/AN226</f>
        <v>0</v>
      </c>
      <c r="AP226">
        <v>0</v>
      </c>
      <c r="AQ226" t="s">
        <v>422</v>
      </c>
      <c r="AR226" t="s">
        <v>422</v>
      </c>
      <c r="AS226">
        <v>0</v>
      </c>
      <c r="AT226">
        <v>0</v>
      </c>
      <c r="AU226">
        <f>1-AS226/AT226</f>
        <v>0</v>
      </c>
      <c r="AV226">
        <v>0.5</v>
      </c>
      <c r="AW226">
        <f>CV226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422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CU226">
        <f>$B$13*DS226+$C$13*DT226+$F$13*EE226*(1-EH226)</f>
        <v>0</v>
      </c>
      <c r="CV226">
        <f>CU226*CW226</f>
        <v>0</v>
      </c>
      <c r="CW226">
        <f>($B$13*$D$11+$C$13*$D$11+$F$13*((ER226+EJ226)/MAX(ER226+EJ226+ES226, 0.1)*$I$11+ES226/MAX(ER226+EJ226+ES226, 0.1)*$J$11))/($B$13+$C$13+$F$13)</f>
        <v>0</v>
      </c>
      <c r="CX226">
        <f>($B$13*$K$11+$C$13*$K$11+$F$13*((ER226+EJ226)/MAX(ER226+EJ226+ES226, 0.1)*$P$11+ES226/MAX(ER226+EJ226+ES226, 0.1)*$Q$11))/($B$13+$C$13+$F$13)</f>
        <v>0</v>
      </c>
      <c r="CY226">
        <v>5.18</v>
      </c>
      <c r="CZ226">
        <v>0.5</v>
      </c>
      <c r="DA226" t="s">
        <v>423</v>
      </c>
      <c r="DB226">
        <v>2</v>
      </c>
      <c r="DC226">
        <v>1758839194</v>
      </c>
      <c r="DD226">
        <v>422.5355555555554</v>
      </c>
      <c r="DE226">
        <v>420.0453333333333</v>
      </c>
      <c r="DF226">
        <v>24.25165555555555</v>
      </c>
      <c r="DG226">
        <v>23.82847777777778</v>
      </c>
      <c r="DH226">
        <v>423.8547777777778</v>
      </c>
      <c r="DI226">
        <v>23.92085555555556</v>
      </c>
      <c r="DJ226">
        <v>500.0992222222222</v>
      </c>
      <c r="DK226">
        <v>90.57421111111111</v>
      </c>
      <c r="DL226">
        <v>0.06722606666666667</v>
      </c>
      <c r="DM226">
        <v>30.54003333333333</v>
      </c>
      <c r="DN226">
        <v>30.00194444444444</v>
      </c>
      <c r="DO226">
        <v>999.9000000000001</v>
      </c>
      <c r="DP226">
        <v>0</v>
      </c>
      <c r="DQ226">
        <v>0</v>
      </c>
      <c r="DR226">
        <v>10014.1</v>
      </c>
      <c r="DS226">
        <v>0</v>
      </c>
      <c r="DT226">
        <v>3.15713</v>
      </c>
      <c r="DU226">
        <v>2.490226666666667</v>
      </c>
      <c r="DV226">
        <v>433.0373333333334</v>
      </c>
      <c r="DW226">
        <v>430.2985555555555</v>
      </c>
      <c r="DX226">
        <v>0.4231578888888889</v>
      </c>
      <c r="DY226">
        <v>420.0453333333333</v>
      </c>
      <c r="DZ226">
        <v>23.82847777777778</v>
      </c>
      <c r="EA226">
        <v>2.196574444444444</v>
      </c>
      <c r="EB226">
        <v>2.158245555555555</v>
      </c>
      <c r="EC226">
        <v>18.93733333333333</v>
      </c>
      <c r="ED226">
        <v>18.65571111111111</v>
      </c>
      <c r="EE226">
        <v>0.00500078</v>
      </c>
      <c r="EF226">
        <v>0</v>
      </c>
      <c r="EG226">
        <v>0</v>
      </c>
      <c r="EH226">
        <v>0</v>
      </c>
      <c r="EI226">
        <v>834.0666666666667</v>
      </c>
      <c r="EJ226">
        <v>0.00500078</v>
      </c>
      <c r="EK226">
        <v>-17.3</v>
      </c>
      <c r="EL226">
        <v>-0.9555555555555555</v>
      </c>
      <c r="EM226">
        <v>35.78433333333333</v>
      </c>
      <c r="EN226">
        <v>39.78444444444444</v>
      </c>
      <c r="EO226">
        <v>37.49288888888889</v>
      </c>
      <c r="EP226">
        <v>40.32633333333334</v>
      </c>
      <c r="EQ226">
        <v>37.75666666666667</v>
      </c>
      <c r="ER226">
        <v>0</v>
      </c>
      <c r="ES226">
        <v>0</v>
      </c>
      <c r="ET226">
        <v>0</v>
      </c>
      <c r="EU226">
        <v>1758839192.7</v>
      </c>
      <c r="EV226">
        <v>0</v>
      </c>
      <c r="EW226">
        <v>833.9923076923077</v>
      </c>
      <c r="EX226">
        <v>-20.50598304737172</v>
      </c>
      <c r="EY226">
        <v>9.900854962682606</v>
      </c>
      <c r="EZ226">
        <v>-15.30769230769231</v>
      </c>
      <c r="FA226">
        <v>15</v>
      </c>
      <c r="FB226">
        <v>0</v>
      </c>
      <c r="FC226" t="s">
        <v>424</v>
      </c>
      <c r="FD226">
        <v>1746989605.5</v>
      </c>
      <c r="FE226">
        <v>1746989593.5</v>
      </c>
      <c r="FF226">
        <v>0</v>
      </c>
      <c r="FG226">
        <v>-0.274</v>
      </c>
      <c r="FH226">
        <v>-0.002</v>
      </c>
      <c r="FI226">
        <v>2.549</v>
      </c>
      <c r="FJ226">
        <v>0.129</v>
      </c>
      <c r="FK226">
        <v>420</v>
      </c>
      <c r="FL226">
        <v>17</v>
      </c>
      <c r="FM226">
        <v>0.02</v>
      </c>
      <c r="FN226">
        <v>0.04</v>
      </c>
      <c r="FO226">
        <v>2.533075121951219</v>
      </c>
      <c r="FP226">
        <v>-0.4055740766550501</v>
      </c>
      <c r="FQ226">
        <v>0.06631304834708393</v>
      </c>
      <c r="FR226">
        <v>1</v>
      </c>
      <c r="FS226">
        <v>832.8058823529411</v>
      </c>
      <c r="FT226">
        <v>17.53093964844495</v>
      </c>
      <c r="FU226">
        <v>5.750649128396194</v>
      </c>
      <c r="FV226">
        <v>0</v>
      </c>
      <c r="FW226">
        <v>0.4247371219512195</v>
      </c>
      <c r="FX226">
        <v>-0.004541205574913373</v>
      </c>
      <c r="FY226">
        <v>0.001753192477504019</v>
      </c>
      <c r="FZ226">
        <v>1</v>
      </c>
      <c r="GA226">
        <v>2</v>
      </c>
      <c r="GB226">
        <v>3</v>
      </c>
      <c r="GC226" t="s">
        <v>435</v>
      </c>
      <c r="GD226">
        <v>3.10331</v>
      </c>
      <c r="GE226">
        <v>2.72526</v>
      </c>
      <c r="GF226">
        <v>0.08864</v>
      </c>
      <c r="GG226">
        <v>0.0880716</v>
      </c>
      <c r="GH226">
        <v>0.108595</v>
      </c>
      <c r="GI226">
        <v>0.108741</v>
      </c>
      <c r="GJ226">
        <v>23793.8</v>
      </c>
      <c r="GK226">
        <v>21602.4</v>
      </c>
      <c r="GL226">
        <v>26672.3</v>
      </c>
      <c r="GM226">
        <v>23911.1</v>
      </c>
      <c r="GN226">
        <v>38042.2</v>
      </c>
      <c r="GO226">
        <v>31485.8</v>
      </c>
      <c r="GP226">
        <v>46576.4</v>
      </c>
      <c r="GQ226">
        <v>37810.2</v>
      </c>
      <c r="GR226">
        <v>1.8659</v>
      </c>
      <c r="GS226">
        <v>1.8693</v>
      </c>
      <c r="GT226">
        <v>0.0615418</v>
      </c>
      <c r="GU226">
        <v>0</v>
      </c>
      <c r="GV226">
        <v>29.0037</v>
      </c>
      <c r="GW226">
        <v>999.9</v>
      </c>
      <c r="GX226">
        <v>51</v>
      </c>
      <c r="GY226">
        <v>31.2</v>
      </c>
      <c r="GZ226">
        <v>25.6917</v>
      </c>
      <c r="HA226">
        <v>60.8038</v>
      </c>
      <c r="HB226">
        <v>19.1266</v>
      </c>
      <c r="HC226">
        <v>1</v>
      </c>
      <c r="HD226">
        <v>0.1478</v>
      </c>
      <c r="HE226">
        <v>-1.17422</v>
      </c>
      <c r="HF226">
        <v>20.2933</v>
      </c>
      <c r="HG226">
        <v>5.22058</v>
      </c>
      <c r="HH226">
        <v>11.98</v>
      </c>
      <c r="HI226">
        <v>4.965</v>
      </c>
      <c r="HJ226">
        <v>3.27598</v>
      </c>
      <c r="HK226">
        <v>9999</v>
      </c>
      <c r="HL226">
        <v>9999</v>
      </c>
      <c r="HM226">
        <v>9999</v>
      </c>
      <c r="HN226">
        <v>8.800000000000001</v>
      </c>
      <c r="HO226">
        <v>1.86395</v>
      </c>
      <c r="HP226">
        <v>1.86006</v>
      </c>
      <c r="HQ226">
        <v>1.85837</v>
      </c>
      <c r="HR226">
        <v>1.85974</v>
      </c>
      <c r="HS226">
        <v>1.85988</v>
      </c>
      <c r="HT226">
        <v>1.85837</v>
      </c>
      <c r="HU226">
        <v>1.85745</v>
      </c>
      <c r="HV226">
        <v>1.8524</v>
      </c>
      <c r="HW226">
        <v>0</v>
      </c>
      <c r="HX226">
        <v>0</v>
      </c>
      <c r="HY226">
        <v>0</v>
      </c>
      <c r="HZ226">
        <v>0</v>
      </c>
      <c r="IA226" t="s">
        <v>426</v>
      </c>
      <c r="IB226" t="s">
        <v>427</v>
      </c>
      <c r="IC226" t="s">
        <v>428</v>
      </c>
      <c r="ID226" t="s">
        <v>428</v>
      </c>
      <c r="IE226" t="s">
        <v>428</v>
      </c>
      <c r="IF226" t="s">
        <v>428</v>
      </c>
      <c r="IG226">
        <v>0</v>
      </c>
      <c r="IH226">
        <v>100</v>
      </c>
      <c r="II226">
        <v>100</v>
      </c>
      <c r="IJ226">
        <v>-1.319</v>
      </c>
      <c r="IK226">
        <v>0.3308</v>
      </c>
      <c r="IL226">
        <v>-1.085747647868322</v>
      </c>
      <c r="IM226">
        <v>-0.001141660950335919</v>
      </c>
      <c r="IN226">
        <v>1.556549255047457E-06</v>
      </c>
      <c r="IO226">
        <v>-3.845636065895205E-10</v>
      </c>
      <c r="IP226">
        <v>0.01562767363184709</v>
      </c>
      <c r="IQ226">
        <v>0.001629169780553792</v>
      </c>
      <c r="IR226">
        <v>0.0005448488767950686</v>
      </c>
      <c r="IS226">
        <v>-2.599574200195059E-06</v>
      </c>
      <c r="IT226">
        <v>2</v>
      </c>
      <c r="IU226">
        <v>2011</v>
      </c>
      <c r="IV226">
        <v>1</v>
      </c>
      <c r="IW226">
        <v>26</v>
      </c>
      <c r="IX226">
        <v>197493.2</v>
      </c>
      <c r="IY226">
        <v>197493.4</v>
      </c>
      <c r="IZ226">
        <v>1.14746</v>
      </c>
      <c r="JA226">
        <v>2.64648</v>
      </c>
      <c r="JB226">
        <v>1.49658</v>
      </c>
      <c r="JC226">
        <v>2.35107</v>
      </c>
      <c r="JD226">
        <v>1.54907</v>
      </c>
      <c r="JE226">
        <v>2.38037</v>
      </c>
      <c r="JF226">
        <v>36.4343</v>
      </c>
      <c r="JG226">
        <v>24.1926</v>
      </c>
      <c r="JH226">
        <v>18</v>
      </c>
      <c r="JI226">
        <v>482.032</v>
      </c>
      <c r="JJ226">
        <v>498.872</v>
      </c>
      <c r="JK226">
        <v>30.9167</v>
      </c>
      <c r="JL226">
        <v>29.201</v>
      </c>
      <c r="JM226">
        <v>30.0002</v>
      </c>
      <c r="JN226">
        <v>29.3278</v>
      </c>
      <c r="JO226">
        <v>29.3008</v>
      </c>
      <c r="JP226">
        <v>23.0751</v>
      </c>
      <c r="JQ226">
        <v>9.663970000000001</v>
      </c>
      <c r="JR226">
        <v>100</v>
      </c>
      <c r="JS226">
        <v>30.9063</v>
      </c>
      <c r="JT226">
        <v>420</v>
      </c>
      <c r="JU226">
        <v>23.7962</v>
      </c>
      <c r="JV226">
        <v>101.835</v>
      </c>
      <c r="JW226">
        <v>91.2026</v>
      </c>
    </row>
    <row r="227" spans="1:283">
      <c r="A227">
        <v>209</v>
      </c>
      <c r="B227">
        <v>1758839199</v>
      </c>
      <c r="C227">
        <v>2365.400000095367</v>
      </c>
      <c r="D227" t="s">
        <v>851</v>
      </c>
      <c r="E227" t="s">
        <v>852</v>
      </c>
      <c r="F227">
        <v>5</v>
      </c>
      <c r="G227" t="s">
        <v>796</v>
      </c>
      <c r="H227">
        <v>1758839196</v>
      </c>
      <c r="I227">
        <f>(J227)/1000</f>
        <v>0</v>
      </c>
      <c r="J227">
        <f>1000*DJ227*AH227*(DF227-DG227)/(100*CY227*(1000-AH227*DF227))</f>
        <v>0</v>
      </c>
      <c r="K227">
        <f>DJ227*AH227*(DE227-DD227*(1000-AH227*DG227)/(1000-AH227*DF227))/(100*CY227)</f>
        <v>0</v>
      </c>
      <c r="L227">
        <f>DD227 - IF(AH227&gt;1, K227*CY227*100.0/(AJ227), 0)</f>
        <v>0</v>
      </c>
      <c r="M227">
        <f>((S227-I227/2)*L227-K227)/(S227+I227/2)</f>
        <v>0</v>
      </c>
      <c r="N227">
        <f>M227*(DK227+DL227)/1000.0</f>
        <v>0</v>
      </c>
      <c r="O227">
        <f>(DD227 - IF(AH227&gt;1, K227*CY227*100.0/(AJ227), 0))*(DK227+DL227)/1000.0</f>
        <v>0</v>
      </c>
      <c r="P227">
        <f>2.0/((1/R227-1/Q227)+SIGN(R227)*SQRT((1/R227-1/Q227)*(1/R227-1/Q227) + 4*CZ227/((CZ227+1)*(CZ227+1))*(2*1/R227*1/Q227-1/Q227*1/Q227)))</f>
        <v>0</v>
      </c>
      <c r="Q227">
        <f>IF(LEFT(DA227,1)&lt;&gt;"0",IF(LEFT(DA227,1)="1",3.0,DB227),$D$5+$E$5*(DR227*DK227/($K$5*1000))+$F$5*(DR227*DK227/($K$5*1000))*MAX(MIN(CY227,$J$5),$I$5)*MAX(MIN(CY227,$J$5),$I$5)+$G$5*MAX(MIN(CY227,$J$5),$I$5)*(DR227*DK227/($K$5*1000))+$H$5*(DR227*DK227/($K$5*1000))*(DR227*DK227/($K$5*1000)))</f>
        <v>0</v>
      </c>
      <c r="R227">
        <f>I227*(1000-(1000*0.61365*exp(17.502*V227/(240.97+V227))/(DK227+DL227)+DF227)/2)/(1000*0.61365*exp(17.502*V227/(240.97+V227))/(DK227+DL227)-DF227)</f>
        <v>0</v>
      </c>
      <c r="S227">
        <f>1/((CZ227+1)/(P227/1.6)+1/(Q227/1.37)) + CZ227/((CZ227+1)/(P227/1.6) + CZ227/(Q227/1.37))</f>
        <v>0</v>
      </c>
      <c r="T227">
        <f>(CU227*CX227)</f>
        <v>0</v>
      </c>
      <c r="U227">
        <f>(DM227+(T227+2*0.95*5.67E-8*(((DM227+$B$9)+273)^4-(DM227+273)^4)-44100*I227)/(1.84*29.3*Q227+8*0.95*5.67E-8*(DM227+273)^3))</f>
        <v>0</v>
      </c>
      <c r="V227">
        <f>($C$9*DN227+$D$9*DO227+$E$9*U227)</f>
        <v>0</v>
      </c>
      <c r="W227">
        <f>0.61365*exp(17.502*V227/(240.97+V227))</f>
        <v>0</v>
      </c>
      <c r="X227">
        <f>(Y227/Z227*100)</f>
        <v>0</v>
      </c>
      <c r="Y227">
        <f>DF227*(DK227+DL227)/1000</f>
        <v>0</v>
      </c>
      <c r="Z227">
        <f>0.61365*exp(17.502*DM227/(240.97+DM227))</f>
        <v>0</v>
      </c>
      <c r="AA227">
        <f>(W227-DF227*(DK227+DL227)/1000)</f>
        <v>0</v>
      </c>
      <c r="AB227">
        <f>(-I227*44100)</f>
        <v>0</v>
      </c>
      <c r="AC227">
        <f>2*29.3*Q227*0.92*(DM227-V227)</f>
        <v>0</v>
      </c>
      <c r="AD227">
        <f>2*0.95*5.67E-8*(((DM227+$B$9)+273)^4-(V227+273)^4)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IF(AF227*$H$15&gt;=AJ227,1.0,(AJ227/(AJ227-AF227*$H$15)))</f>
        <v>0</v>
      </c>
      <c r="AI227">
        <f>(AH227-1)*100</f>
        <v>0</v>
      </c>
      <c r="AJ227">
        <f>MAX(0,($B$15+$C$15*DR227)/(1+$D$15*DR227)*DK227/(DM227+273)*$E$15)</f>
        <v>0</v>
      </c>
      <c r="AK227" t="s">
        <v>422</v>
      </c>
      <c r="AL227" t="s">
        <v>422</v>
      </c>
      <c r="AM227">
        <v>0</v>
      </c>
      <c r="AN227">
        <v>0</v>
      </c>
      <c r="AO227">
        <f>1-AM227/AN227</f>
        <v>0</v>
      </c>
      <c r="AP227">
        <v>0</v>
      </c>
      <c r="AQ227" t="s">
        <v>422</v>
      </c>
      <c r="AR227" t="s">
        <v>422</v>
      </c>
      <c r="AS227">
        <v>0</v>
      </c>
      <c r="AT227">
        <v>0</v>
      </c>
      <c r="AU227">
        <f>1-AS227/AT227</f>
        <v>0</v>
      </c>
      <c r="AV227">
        <v>0.5</v>
      </c>
      <c r="AW227">
        <f>CV227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422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CU227">
        <f>$B$13*DS227+$C$13*DT227+$F$13*EE227*(1-EH227)</f>
        <v>0</v>
      </c>
      <c r="CV227">
        <f>CU227*CW227</f>
        <v>0</v>
      </c>
      <c r="CW227">
        <f>($B$13*$D$11+$C$13*$D$11+$F$13*((ER227+EJ227)/MAX(ER227+EJ227+ES227, 0.1)*$I$11+ES227/MAX(ER227+EJ227+ES227, 0.1)*$J$11))/($B$13+$C$13+$F$13)</f>
        <v>0</v>
      </c>
      <c r="CX227">
        <f>($B$13*$K$11+$C$13*$K$11+$F$13*((ER227+EJ227)/MAX(ER227+EJ227+ES227, 0.1)*$P$11+ES227/MAX(ER227+EJ227+ES227, 0.1)*$Q$11))/($B$13+$C$13+$F$13)</f>
        <v>0</v>
      </c>
      <c r="CY227">
        <v>5.18</v>
      </c>
      <c r="CZ227">
        <v>0.5</v>
      </c>
      <c r="DA227" t="s">
        <v>423</v>
      </c>
      <c r="DB227">
        <v>2</v>
      </c>
      <c r="DC227">
        <v>1758839196</v>
      </c>
      <c r="DD227">
        <v>422.5485555555555</v>
      </c>
      <c r="DE227">
        <v>420.0288888888889</v>
      </c>
      <c r="DF227">
        <v>24.25087777777778</v>
      </c>
      <c r="DG227">
        <v>23.82917777777778</v>
      </c>
      <c r="DH227">
        <v>423.8677777777777</v>
      </c>
      <c r="DI227">
        <v>23.92008888888889</v>
      </c>
      <c r="DJ227">
        <v>500.0834444444445</v>
      </c>
      <c r="DK227">
        <v>90.5745</v>
      </c>
      <c r="DL227">
        <v>0.06712593333333333</v>
      </c>
      <c r="DM227">
        <v>30.53898888888889</v>
      </c>
      <c r="DN227">
        <v>30.00505555555556</v>
      </c>
      <c r="DO227">
        <v>999.9000000000001</v>
      </c>
      <c r="DP227">
        <v>0</v>
      </c>
      <c r="DQ227">
        <v>0</v>
      </c>
      <c r="DR227">
        <v>10007.36666666667</v>
      </c>
      <c r="DS227">
        <v>0</v>
      </c>
      <c r="DT227">
        <v>3.15713</v>
      </c>
      <c r="DU227">
        <v>2.519663333333333</v>
      </c>
      <c r="DV227">
        <v>433.0503333333334</v>
      </c>
      <c r="DW227">
        <v>430.282</v>
      </c>
      <c r="DX227">
        <v>0.4216807777777778</v>
      </c>
      <c r="DY227">
        <v>420.0288888888889</v>
      </c>
      <c r="DZ227">
        <v>23.82917777777778</v>
      </c>
      <c r="EA227">
        <v>2.196511111111111</v>
      </c>
      <c r="EB227">
        <v>2.158315555555555</v>
      </c>
      <c r="EC227">
        <v>18.93688888888889</v>
      </c>
      <c r="ED227">
        <v>18.65624444444445</v>
      </c>
      <c r="EE227">
        <v>0.00500078</v>
      </c>
      <c r="EF227">
        <v>0</v>
      </c>
      <c r="EG227">
        <v>0</v>
      </c>
      <c r="EH227">
        <v>0</v>
      </c>
      <c r="EI227">
        <v>831.3888888888889</v>
      </c>
      <c r="EJ227">
        <v>0.00500078</v>
      </c>
      <c r="EK227">
        <v>-10.88888888888889</v>
      </c>
      <c r="EL227">
        <v>-0.07777777777777779</v>
      </c>
      <c r="EM227">
        <v>35.74977777777778</v>
      </c>
      <c r="EN227">
        <v>39.77055555555555</v>
      </c>
      <c r="EO227">
        <v>37.48588888888889</v>
      </c>
      <c r="EP227">
        <v>40.23588888888889</v>
      </c>
      <c r="EQ227">
        <v>37.80522222222222</v>
      </c>
      <c r="ER227">
        <v>0</v>
      </c>
      <c r="ES227">
        <v>0</v>
      </c>
      <c r="ET227">
        <v>0</v>
      </c>
      <c r="EU227">
        <v>1758839194.5</v>
      </c>
      <c r="EV227">
        <v>0</v>
      </c>
      <c r="EW227">
        <v>833.8439999999999</v>
      </c>
      <c r="EX227">
        <v>-2.000000275714343</v>
      </c>
      <c r="EY227">
        <v>18.61538500047537</v>
      </c>
      <c r="EZ227">
        <v>-14.712</v>
      </c>
      <c r="FA227">
        <v>15</v>
      </c>
      <c r="FB227">
        <v>0</v>
      </c>
      <c r="FC227" t="s">
        <v>424</v>
      </c>
      <c r="FD227">
        <v>1746989605.5</v>
      </c>
      <c r="FE227">
        <v>1746989593.5</v>
      </c>
      <c r="FF227">
        <v>0</v>
      </c>
      <c r="FG227">
        <v>-0.274</v>
      </c>
      <c r="FH227">
        <v>-0.002</v>
      </c>
      <c r="FI227">
        <v>2.549</v>
      </c>
      <c r="FJ227">
        <v>0.129</v>
      </c>
      <c r="FK227">
        <v>420</v>
      </c>
      <c r="FL227">
        <v>17</v>
      </c>
      <c r="FM227">
        <v>0.02</v>
      </c>
      <c r="FN227">
        <v>0.04</v>
      </c>
      <c r="FO227">
        <v>2.52435325</v>
      </c>
      <c r="FP227">
        <v>-0.09408911819887521</v>
      </c>
      <c r="FQ227">
        <v>0.05424572312115952</v>
      </c>
      <c r="FR227">
        <v>1</v>
      </c>
      <c r="FS227">
        <v>832.6705882352941</v>
      </c>
      <c r="FT227">
        <v>5.796791485233377</v>
      </c>
      <c r="FU227">
        <v>5.55901649213794</v>
      </c>
      <c r="FV227">
        <v>0</v>
      </c>
      <c r="FW227">
        <v>0.424352025</v>
      </c>
      <c r="FX227">
        <v>-0.008137362101315011</v>
      </c>
      <c r="FY227">
        <v>0.002022317352537679</v>
      </c>
      <c r="FZ227">
        <v>1</v>
      </c>
      <c r="GA227">
        <v>2</v>
      </c>
      <c r="GB227">
        <v>3</v>
      </c>
      <c r="GC227" t="s">
        <v>435</v>
      </c>
      <c r="GD227">
        <v>3.10325</v>
      </c>
      <c r="GE227">
        <v>2.72523</v>
      </c>
      <c r="GF227">
        <v>0.08863600000000001</v>
      </c>
      <c r="GG227">
        <v>0.08805739999999999</v>
      </c>
      <c r="GH227">
        <v>0.108592</v>
      </c>
      <c r="GI227">
        <v>0.108739</v>
      </c>
      <c r="GJ227">
        <v>23793.8</v>
      </c>
      <c r="GK227">
        <v>21602.6</v>
      </c>
      <c r="GL227">
        <v>26672.3</v>
      </c>
      <c r="GM227">
        <v>23911</v>
      </c>
      <c r="GN227">
        <v>38042.3</v>
      </c>
      <c r="GO227">
        <v>31485.8</v>
      </c>
      <c r="GP227">
        <v>46576.3</v>
      </c>
      <c r="GQ227">
        <v>37810.2</v>
      </c>
      <c r="GR227">
        <v>1.86585</v>
      </c>
      <c r="GS227">
        <v>1.86925</v>
      </c>
      <c r="GT227">
        <v>0.061322</v>
      </c>
      <c r="GU227">
        <v>0</v>
      </c>
      <c r="GV227">
        <v>29.0045</v>
      </c>
      <c r="GW227">
        <v>999.9</v>
      </c>
      <c r="GX227">
        <v>51</v>
      </c>
      <c r="GY227">
        <v>31.2</v>
      </c>
      <c r="GZ227">
        <v>25.6928</v>
      </c>
      <c r="HA227">
        <v>60.4838</v>
      </c>
      <c r="HB227">
        <v>19.1026</v>
      </c>
      <c r="HC227">
        <v>1</v>
      </c>
      <c r="HD227">
        <v>0.14783</v>
      </c>
      <c r="HE227">
        <v>-1.18</v>
      </c>
      <c r="HF227">
        <v>20.2933</v>
      </c>
      <c r="HG227">
        <v>5.22058</v>
      </c>
      <c r="HH227">
        <v>11.98</v>
      </c>
      <c r="HI227">
        <v>4.96485</v>
      </c>
      <c r="HJ227">
        <v>3.27598</v>
      </c>
      <c r="HK227">
        <v>9999</v>
      </c>
      <c r="HL227">
        <v>9999</v>
      </c>
      <c r="HM227">
        <v>9999</v>
      </c>
      <c r="HN227">
        <v>8.800000000000001</v>
      </c>
      <c r="HO227">
        <v>1.86393</v>
      </c>
      <c r="HP227">
        <v>1.86007</v>
      </c>
      <c r="HQ227">
        <v>1.85837</v>
      </c>
      <c r="HR227">
        <v>1.85974</v>
      </c>
      <c r="HS227">
        <v>1.85989</v>
      </c>
      <c r="HT227">
        <v>1.85837</v>
      </c>
      <c r="HU227">
        <v>1.85745</v>
      </c>
      <c r="HV227">
        <v>1.85241</v>
      </c>
      <c r="HW227">
        <v>0</v>
      </c>
      <c r="HX227">
        <v>0</v>
      </c>
      <c r="HY227">
        <v>0</v>
      </c>
      <c r="HZ227">
        <v>0</v>
      </c>
      <c r="IA227" t="s">
        <v>426</v>
      </c>
      <c r="IB227" t="s">
        <v>427</v>
      </c>
      <c r="IC227" t="s">
        <v>428</v>
      </c>
      <c r="ID227" t="s">
        <v>428</v>
      </c>
      <c r="IE227" t="s">
        <v>428</v>
      </c>
      <c r="IF227" t="s">
        <v>428</v>
      </c>
      <c r="IG227">
        <v>0</v>
      </c>
      <c r="IH227">
        <v>100</v>
      </c>
      <c r="II227">
        <v>100</v>
      </c>
      <c r="IJ227">
        <v>-1.32</v>
      </c>
      <c r="IK227">
        <v>0.3307</v>
      </c>
      <c r="IL227">
        <v>-1.085747647868322</v>
      </c>
      <c r="IM227">
        <v>-0.001141660950335919</v>
      </c>
      <c r="IN227">
        <v>1.556549255047457E-06</v>
      </c>
      <c r="IO227">
        <v>-3.845636065895205E-10</v>
      </c>
      <c r="IP227">
        <v>0.01562767363184709</v>
      </c>
      <c r="IQ227">
        <v>0.001629169780553792</v>
      </c>
      <c r="IR227">
        <v>0.0005448488767950686</v>
      </c>
      <c r="IS227">
        <v>-2.599574200195059E-06</v>
      </c>
      <c r="IT227">
        <v>2</v>
      </c>
      <c r="IU227">
        <v>2011</v>
      </c>
      <c r="IV227">
        <v>1</v>
      </c>
      <c r="IW227">
        <v>26</v>
      </c>
      <c r="IX227">
        <v>197493.2</v>
      </c>
      <c r="IY227">
        <v>197493.4</v>
      </c>
      <c r="IZ227">
        <v>1.14746</v>
      </c>
      <c r="JA227">
        <v>2.63794</v>
      </c>
      <c r="JB227">
        <v>1.49658</v>
      </c>
      <c r="JC227">
        <v>2.35107</v>
      </c>
      <c r="JD227">
        <v>1.54907</v>
      </c>
      <c r="JE227">
        <v>2.4353</v>
      </c>
      <c r="JF227">
        <v>36.4343</v>
      </c>
      <c r="JG227">
        <v>24.2013</v>
      </c>
      <c r="JH227">
        <v>18</v>
      </c>
      <c r="JI227">
        <v>482.012</v>
      </c>
      <c r="JJ227">
        <v>498.847</v>
      </c>
      <c r="JK227">
        <v>30.9117</v>
      </c>
      <c r="JL227">
        <v>29.2011</v>
      </c>
      <c r="JM227">
        <v>30.0002</v>
      </c>
      <c r="JN227">
        <v>29.3291</v>
      </c>
      <c r="JO227">
        <v>29.3019</v>
      </c>
      <c r="JP227">
        <v>23.0766</v>
      </c>
      <c r="JQ227">
        <v>9.663970000000001</v>
      </c>
      <c r="JR227">
        <v>100</v>
      </c>
      <c r="JS227">
        <v>30.9063</v>
      </c>
      <c r="JT227">
        <v>420</v>
      </c>
      <c r="JU227">
        <v>23.7962</v>
      </c>
      <c r="JV227">
        <v>101.835</v>
      </c>
      <c r="JW227">
        <v>91.20229999999999</v>
      </c>
    </row>
    <row r="228" spans="1:283">
      <c r="A228">
        <v>210</v>
      </c>
      <c r="B228">
        <v>1758839201</v>
      </c>
      <c r="C228">
        <v>2367.400000095367</v>
      </c>
      <c r="D228" t="s">
        <v>853</v>
      </c>
      <c r="E228" t="s">
        <v>854</v>
      </c>
      <c r="F228">
        <v>5</v>
      </c>
      <c r="G228" t="s">
        <v>796</v>
      </c>
      <c r="H228">
        <v>1758839198</v>
      </c>
      <c r="I228">
        <f>(J228)/1000</f>
        <v>0</v>
      </c>
      <c r="J228">
        <f>1000*DJ228*AH228*(DF228-DG228)/(100*CY228*(1000-AH228*DF228))</f>
        <v>0</v>
      </c>
      <c r="K228">
        <f>DJ228*AH228*(DE228-DD228*(1000-AH228*DG228)/(1000-AH228*DF228))/(100*CY228)</f>
        <v>0</v>
      </c>
      <c r="L228">
        <f>DD228 - IF(AH228&gt;1, K228*CY228*100.0/(AJ228), 0)</f>
        <v>0</v>
      </c>
      <c r="M228">
        <f>((S228-I228/2)*L228-K228)/(S228+I228/2)</f>
        <v>0</v>
      </c>
      <c r="N228">
        <f>M228*(DK228+DL228)/1000.0</f>
        <v>0</v>
      </c>
      <c r="O228">
        <f>(DD228 - IF(AH228&gt;1, K228*CY228*100.0/(AJ228), 0))*(DK228+DL228)/1000.0</f>
        <v>0</v>
      </c>
      <c r="P228">
        <f>2.0/((1/R228-1/Q228)+SIGN(R228)*SQRT((1/R228-1/Q228)*(1/R228-1/Q228) + 4*CZ228/((CZ228+1)*(CZ228+1))*(2*1/R228*1/Q228-1/Q228*1/Q228)))</f>
        <v>0</v>
      </c>
      <c r="Q228">
        <f>IF(LEFT(DA228,1)&lt;&gt;"0",IF(LEFT(DA228,1)="1",3.0,DB228),$D$5+$E$5*(DR228*DK228/($K$5*1000))+$F$5*(DR228*DK228/($K$5*1000))*MAX(MIN(CY228,$J$5),$I$5)*MAX(MIN(CY228,$J$5),$I$5)+$G$5*MAX(MIN(CY228,$J$5),$I$5)*(DR228*DK228/($K$5*1000))+$H$5*(DR228*DK228/($K$5*1000))*(DR228*DK228/($K$5*1000)))</f>
        <v>0</v>
      </c>
      <c r="R228">
        <f>I228*(1000-(1000*0.61365*exp(17.502*V228/(240.97+V228))/(DK228+DL228)+DF228)/2)/(1000*0.61365*exp(17.502*V228/(240.97+V228))/(DK228+DL228)-DF228)</f>
        <v>0</v>
      </c>
      <c r="S228">
        <f>1/((CZ228+1)/(P228/1.6)+1/(Q228/1.37)) + CZ228/((CZ228+1)/(P228/1.6) + CZ228/(Q228/1.37))</f>
        <v>0</v>
      </c>
      <c r="T228">
        <f>(CU228*CX228)</f>
        <v>0</v>
      </c>
      <c r="U228">
        <f>(DM228+(T228+2*0.95*5.67E-8*(((DM228+$B$9)+273)^4-(DM228+273)^4)-44100*I228)/(1.84*29.3*Q228+8*0.95*5.67E-8*(DM228+273)^3))</f>
        <v>0</v>
      </c>
      <c r="V228">
        <f>($C$9*DN228+$D$9*DO228+$E$9*U228)</f>
        <v>0</v>
      </c>
      <c r="W228">
        <f>0.61365*exp(17.502*V228/(240.97+V228))</f>
        <v>0</v>
      </c>
      <c r="X228">
        <f>(Y228/Z228*100)</f>
        <v>0</v>
      </c>
      <c r="Y228">
        <f>DF228*(DK228+DL228)/1000</f>
        <v>0</v>
      </c>
      <c r="Z228">
        <f>0.61365*exp(17.502*DM228/(240.97+DM228))</f>
        <v>0</v>
      </c>
      <c r="AA228">
        <f>(W228-DF228*(DK228+DL228)/1000)</f>
        <v>0</v>
      </c>
      <c r="AB228">
        <f>(-I228*44100)</f>
        <v>0</v>
      </c>
      <c r="AC228">
        <f>2*29.3*Q228*0.92*(DM228-V228)</f>
        <v>0</v>
      </c>
      <c r="AD228">
        <f>2*0.95*5.67E-8*(((DM228+$B$9)+273)^4-(V228+273)^4)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IF(AF228*$H$15&gt;=AJ228,1.0,(AJ228/(AJ228-AF228*$H$15)))</f>
        <v>0</v>
      </c>
      <c r="AI228">
        <f>(AH228-1)*100</f>
        <v>0</v>
      </c>
      <c r="AJ228">
        <f>MAX(0,($B$15+$C$15*DR228)/(1+$D$15*DR228)*DK228/(DM228+273)*$E$15)</f>
        <v>0</v>
      </c>
      <c r="AK228" t="s">
        <v>422</v>
      </c>
      <c r="AL228" t="s">
        <v>422</v>
      </c>
      <c r="AM228">
        <v>0</v>
      </c>
      <c r="AN228">
        <v>0</v>
      </c>
      <c r="AO228">
        <f>1-AM228/AN228</f>
        <v>0</v>
      </c>
      <c r="AP228">
        <v>0</v>
      </c>
      <c r="AQ228" t="s">
        <v>422</v>
      </c>
      <c r="AR228" t="s">
        <v>422</v>
      </c>
      <c r="AS228">
        <v>0</v>
      </c>
      <c r="AT228">
        <v>0</v>
      </c>
      <c r="AU228">
        <f>1-AS228/AT228</f>
        <v>0</v>
      </c>
      <c r="AV228">
        <v>0.5</v>
      </c>
      <c r="AW228">
        <f>CV228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422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CU228">
        <f>$B$13*DS228+$C$13*DT228+$F$13*EE228*(1-EH228)</f>
        <v>0</v>
      </c>
      <c r="CV228">
        <f>CU228*CW228</f>
        <v>0</v>
      </c>
      <c r="CW228">
        <f>($B$13*$D$11+$C$13*$D$11+$F$13*((ER228+EJ228)/MAX(ER228+EJ228+ES228, 0.1)*$I$11+ES228/MAX(ER228+EJ228+ES228, 0.1)*$J$11))/($B$13+$C$13+$F$13)</f>
        <v>0</v>
      </c>
      <c r="CX228">
        <f>($B$13*$K$11+$C$13*$K$11+$F$13*((ER228+EJ228)/MAX(ER228+EJ228+ES228, 0.1)*$P$11+ES228/MAX(ER228+EJ228+ES228, 0.1)*$Q$11))/($B$13+$C$13+$F$13)</f>
        <v>0</v>
      </c>
      <c r="CY228">
        <v>5.18</v>
      </c>
      <c r="CZ228">
        <v>0.5</v>
      </c>
      <c r="DA228" t="s">
        <v>423</v>
      </c>
      <c r="DB228">
        <v>2</v>
      </c>
      <c r="DC228">
        <v>1758839198</v>
      </c>
      <c r="DD228">
        <v>422.5472222222222</v>
      </c>
      <c r="DE228">
        <v>419.9704444444444</v>
      </c>
      <c r="DF228">
        <v>24.24984444444445</v>
      </c>
      <c r="DG228">
        <v>23.82921111111111</v>
      </c>
      <c r="DH228">
        <v>423.8663333333333</v>
      </c>
      <c r="DI228">
        <v>23.91907777777778</v>
      </c>
      <c r="DJ228">
        <v>500.0684444444444</v>
      </c>
      <c r="DK228">
        <v>90.57484444444445</v>
      </c>
      <c r="DL228">
        <v>0.06701206666666666</v>
      </c>
      <c r="DM228">
        <v>30.53808888888889</v>
      </c>
      <c r="DN228">
        <v>30.00428888888889</v>
      </c>
      <c r="DO228">
        <v>999.9000000000001</v>
      </c>
      <c r="DP228">
        <v>0</v>
      </c>
      <c r="DQ228">
        <v>0</v>
      </c>
      <c r="DR228">
        <v>10010.55555555555</v>
      </c>
      <c r="DS228">
        <v>0</v>
      </c>
      <c r="DT228">
        <v>3.15713</v>
      </c>
      <c r="DU228">
        <v>2.576592222222222</v>
      </c>
      <c r="DV228">
        <v>433.0485555555555</v>
      </c>
      <c r="DW228">
        <v>430.2222222222222</v>
      </c>
      <c r="DX228">
        <v>0.4206077777777778</v>
      </c>
      <c r="DY228">
        <v>419.9704444444444</v>
      </c>
      <c r="DZ228">
        <v>23.82921111111111</v>
      </c>
      <c r="EA228">
        <v>2.196425555555555</v>
      </c>
      <c r="EB228">
        <v>2.158325555555555</v>
      </c>
      <c r="EC228">
        <v>18.93626666666667</v>
      </c>
      <c r="ED228">
        <v>18.65633333333333</v>
      </c>
      <c r="EE228">
        <v>0.00500078</v>
      </c>
      <c r="EF228">
        <v>0</v>
      </c>
      <c r="EG228">
        <v>0</v>
      </c>
      <c r="EH228">
        <v>0</v>
      </c>
      <c r="EI228">
        <v>829.3666666666667</v>
      </c>
      <c r="EJ228">
        <v>0.00500078</v>
      </c>
      <c r="EK228">
        <v>-9.955555555555556</v>
      </c>
      <c r="EL228">
        <v>-0.6666666666666666</v>
      </c>
      <c r="EM228">
        <v>35.72911111111111</v>
      </c>
      <c r="EN228">
        <v>39.73577777777778</v>
      </c>
      <c r="EO228">
        <v>37.472</v>
      </c>
      <c r="EP228">
        <v>40.17322222222222</v>
      </c>
      <c r="EQ228">
        <v>37.99277777777777</v>
      </c>
      <c r="ER228">
        <v>0</v>
      </c>
      <c r="ES228">
        <v>0</v>
      </c>
      <c r="ET228">
        <v>0</v>
      </c>
      <c r="EU228">
        <v>1758839196.3</v>
      </c>
      <c r="EV228">
        <v>0</v>
      </c>
      <c r="EW228">
        <v>832.8499999999999</v>
      </c>
      <c r="EX228">
        <v>-30.01367545741385</v>
      </c>
      <c r="EY228">
        <v>21.55555585957168</v>
      </c>
      <c r="EZ228">
        <v>-14.44230769230769</v>
      </c>
      <c r="FA228">
        <v>15</v>
      </c>
      <c r="FB228">
        <v>0</v>
      </c>
      <c r="FC228" t="s">
        <v>424</v>
      </c>
      <c r="FD228">
        <v>1746989605.5</v>
      </c>
      <c r="FE228">
        <v>1746989593.5</v>
      </c>
      <c r="FF228">
        <v>0</v>
      </c>
      <c r="FG228">
        <v>-0.274</v>
      </c>
      <c r="FH228">
        <v>-0.002</v>
      </c>
      <c r="FI228">
        <v>2.549</v>
      </c>
      <c r="FJ228">
        <v>0.129</v>
      </c>
      <c r="FK228">
        <v>420</v>
      </c>
      <c r="FL228">
        <v>17</v>
      </c>
      <c r="FM228">
        <v>0.02</v>
      </c>
      <c r="FN228">
        <v>0.04</v>
      </c>
      <c r="FO228">
        <v>2.528372682926829</v>
      </c>
      <c r="FP228">
        <v>0.2781416027874596</v>
      </c>
      <c r="FQ228">
        <v>0.05855075938456496</v>
      </c>
      <c r="FR228">
        <v>1</v>
      </c>
      <c r="FS228">
        <v>833.485294117647</v>
      </c>
      <c r="FT228">
        <v>-6.238349889947548</v>
      </c>
      <c r="FU228">
        <v>5.848938181813121</v>
      </c>
      <c r="FV228">
        <v>0</v>
      </c>
      <c r="FW228">
        <v>0.4239668048780488</v>
      </c>
      <c r="FX228">
        <v>-0.01693860627177607</v>
      </c>
      <c r="FY228">
        <v>0.002380942682949006</v>
      </c>
      <c r="FZ228">
        <v>1</v>
      </c>
      <c r="GA228">
        <v>2</v>
      </c>
      <c r="GB228">
        <v>3</v>
      </c>
      <c r="GC228" t="s">
        <v>435</v>
      </c>
      <c r="GD228">
        <v>3.10321</v>
      </c>
      <c r="GE228">
        <v>2.725</v>
      </c>
      <c r="GF228">
        <v>0.08863360000000001</v>
      </c>
      <c r="GG228">
        <v>0.0880708</v>
      </c>
      <c r="GH228">
        <v>0.108589</v>
      </c>
      <c r="GI228">
        <v>0.108743</v>
      </c>
      <c r="GJ228">
        <v>23793.8</v>
      </c>
      <c r="GK228">
        <v>21602.4</v>
      </c>
      <c r="GL228">
        <v>26672.2</v>
      </c>
      <c r="GM228">
        <v>23911.1</v>
      </c>
      <c r="GN228">
        <v>38042.4</v>
      </c>
      <c r="GO228">
        <v>31485.7</v>
      </c>
      <c r="GP228">
        <v>46576.4</v>
      </c>
      <c r="GQ228">
        <v>37810.2</v>
      </c>
      <c r="GR228">
        <v>1.86613</v>
      </c>
      <c r="GS228">
        <v>1.8692</v>
      </c>
      <c r="GT228">
        <v>0.0610985</v>
      </c>
      <c r="GU228">
        <v>0</v>
      </c>
      <c r="GV228">
        <v>29.0034</v>
      </c>
      <c r="GW228">
        <v>999.9</v>
      </c>
      <c r="GX228">
        <v>51</v>
      </c>
      <c r="GY228">
        <v>31.2</v>
      </c>
      <c r="GZ228">
        <v>25.69</v>
      </c>
      <c r="HA228">
        <v>60.9738</v>
      </c>
      <c r="HB228">
        <v>19.2228</v>
      </c>
      <c r="HC228">
        <v>1</v>
      </c>
      <c r="HD228">
        <v>0.147922</v>
      </c>
      <c r="HE228">
        <v>-1.1835</v>
      </c>
      <c r="HF228">
        <v>20.2934</v>
      </c>
      <c r="HG228">
        <v>5.22073</v>
      </c>
      <c r="HH228">
        <v>11.98</v>
      </c>
      <c r="HI228">
        <v>4.9649</v>
      </c>
      <c r="HJ228">
        <v>3.27595</v>
      </c>
      <c r="HK228">
        <v>9999</v>
      </c>
      <c r="HL228">
        <v>9999</v>
      </c>
      <c r="HM228">
        <v>9999</v>
      </c>
      <c r="HN228">
        <v>8.800000000000001</v>
      </c>
      <c r="HO228">
        <v>1.86393</v>
      </c>
      <c r="HP228">
        <v>1.86008</v>
      </c>
      <c r="HQ228">
        <v>1.85837</v>
      </c>
      <c r="HR228">
        <v>1.85974</v>
      </c>
      <c r="HS228">
        <v>1.85988</v>
      </c>
      <c r="HT228">
        <v>1.85837</v>
      </c>
      <c r="HU228">
        <v>1.85745</v>
      </c>
      <c r="HV228">
        <v>1.85242</v>
      </c>
      <c r="HW228">
        <v>0</v>
      </c>
      <c r="HX228">
        <v>0</v>
      </c>
      <c r="HY228">
        <v>0</v>
      </c>
      <c r="HZ228">
        <v>0</v>
      </c>
      <c r="IA228" t="s">
        <v>426</v>
      </c>
      <c r="IB228" t="s">
        <v>427</v>
      </c>
      <c r="IC228" t="s">
        <v>428</v>
      </c>
      <c r="ID228" t="s">
        <v>428</v>
      </c>
      <c r="IE228" t="s">
        <v>428</v>
      </c>
      <c r="IF228" t="s">
        <v>428</v>
      </c>
      <c r="IG228">
        <v>0</v>
      </c>
      <c r="IH228">
        <v>100</v>
      </c>
      <c r="II228">
        <v>100</v>
      </c>
      <c r="IJ228">
        <v>-1.319</v>
      </c>
      <c r="IK228">
        <v>0.3307</v>
      </c>
      <c r="IL228">
        <v>-1.085747647868322</v>
      </c>
      <c r="IM228">
        <v>-0.001141660950335919</v>
      </c>
      <c r="IN228">
        <v>1.556549255047457E-06</v>
      </c>
      <c r="IO228">
        <v>-3.845636065895205E-10</v>
      </c>
      <c r="IP228">
        <v>0.01562767363184709</v>
      </c>
      <c r="IQ228">
        <v>0.001629169780553792</v>
      </c>
      <c r="IR228">
        <v>0.0005448488767950686</v>
      </c>
      <c r="IS228">
        <v>-2.599574200195059E-06</v>
      </c>
      <c r="IT228">
        <v>2</v>
      </c>
      <c r="IU228">
        <v>2011</v>
      </c>
      <c r="IV228">
        <v>1</v>
      </c>
      <c r="IW228">
        <v>26</v>
      </c>
      <c r="IX228">
        <v>197493.3</v>
      </c>
      <c r="IY228">
        <v>197493.5</v>
      </c>
      <c r="IZ228">
        <v>1.14746</v>
      </c>
      <c r="JA228">
        <v>2.63062</v>
      </c>
      <c r="JB228">
        <v>1.49658</v>
      </c>
      <c r="JC228">
        <v>2.35107</v>
      </c>
      <c r="JD228">
        <v>1.54907</v>
      </c>
      <c r="JE228">
        <v>2.4707</v>
      </c>
      <c r="JF228">
        <v>36.4343</v>
      </c>
      <c r="JG228">
        <v>24.2013</v>
      </c>
      <c r="JH228">
        <v>18</v>
      </c>
      <c r="JI228">
        <v>482.173</v>
      </c>
      <c r="JJ228">
        <v>498.824</v>
      </c>
      <c r="JK228">
        <v>30.9082</v>
      </c>
      <c r="JL228">
        <v>29.2011</v>
      </c>
      <c r="JM228">
        <v>30.0002</v>
      </c>
      <c r="JN228">
        <v>29.3291</v>
      </c>
      <c r="JO228">
        <v>29.3031</v>
      </c>
      <c r="JP228">
        <v>23.075</v>
      </c>
      <c r="JQ228">
        <v>9.663970000000001</v>
      </c>
      <c r="JR228">
        <v>100</v>
      </c>
      <c r="JS228">
        <v>30.9063</v>
      </c>
      <c r="JT228">
        <v>420</v>
      </c>
      <c r="JU228">
        <v>23.7962</v>
      </c>
      <c r="JV228">
        <v>101.835</v>
      </c>
      <c r="JW228">
        <v>91.2025</v>
      </c>
    </row>
    <row r="229" spans="1:283">
      <c r="A229">
        <v>211</v>
      </c>
      <c r="B229">
        <v>1758839479.5</v>
      </c>
      <c r="C229">
        <v>2645.900000095367</v>
      </c>
      <c r="D229" t="s">
        <v>855</v>
      </c>
      <c r="E229" t="s">
        <v>856</v>
      </c>
      <c r="F229">
        <v>5</v>
      </c>
      <c r="G229" t="s">
        <v>857</v>
      </c>
      <c r="H229">
        <v>1758839476.75</v>
      </c>
      <c r="I229">
        <f>(J229)/1000</f>
        <v>0</v>
      </c>
      <c r="J229">
        <f>1000*DJ229*AH229*(DF229-DG229)/(100*CY229*(1000-AH229*DF229))</f>
        <v>0</v>
      </c>
      <c r="K229">
        <f>DJ229*AH229*(DE229-DD229*(1000-AH229*DG229)/(1000-AH229*DF229))/(100*CY229)</f>
        <v>0</v>
      </c>
      <c r="L229">
        <f>DD229 - IF(AH229&gt;1, K229*CY229*100.0/(AJ229), 0)</f>
        <v>0</v>
      </c>
      <c r="M229">
        <f>((S229-I229/2)*L229-K229)/(S229+I229/2)</f>
        <v>0</v>
      </c>
      <c r="N229">
        <f>M229*(DK229+DL229)/1000.0</f>
        <v>0</v>
      </c>
      <c r="O229">
        <f>(DD229 - IF(AH229&gt;1, K229*CY229*100.0/(AJ229), 0))*(DK229+DL229)/1000.0</f>
        <v>0</v>
      </c>
      <c r="P229">
        <f>2.0/((1/R229-1/Q229)+SIGN(R229)*SQRT((1/R229-1/Q229)*(1/R229-1/Q229) + 4*CZ229/((CZ229+1)*(CZ229+1))*(2*1/R229*1/Q229-1/Q229*1/Q229)))</f>
        <v>0</v>
      </c>
      <c r="Q229">
        <f>IF(LEFT(DA229,1)&lt;&gt;"0",IF(LEFT(DA229,1)="1",3.0,DB229),$D$5+$E$5*(DR229*DK229/($K$5*1000))+$F$5*(DR229*DK229/($K$5*1000))*MAX(MIN(CY229,$J$5),$I$5)*MAX(MIN(CY229,$J$5),$I$5)+$G$5*MAX(MIN(CY229,$J$5),$I$5)*(DR229*DK229/($K$5*1000))+$H$5*(DR229*DK229/($K$5*1000))*(DR229*DK229/($K$5*1000)))</f>
        <v>0</v>
      </c>
      <c r="R229">
        <f>I229*(1000-(1000*0.61365*exp(17.502*V229/(240.97+V229))/(DK229+DL229)+DF229)/2)/(1000*0.61365*exp(17.502*V229/(240.97+V229))/(DK229+DL229)-DF229)</f>
        <v>0</v>
      </c>
      <c r="S229">
        <f>1/((CZ229+1)/(P229/1.6)+1/(Q229/1.37)) + CZ229/((CZ229+1)/(P229/1.6) + CZ229/(Q229/1.37))</f>
        <v>0</v>
      </c>
      <c r="T229">
        <f>(CU229*CX229)</f>
        <v>0</v>
      </c>
      <c r="U229">
        <f>(DM229+(T229+2*0.95*5.67E-8*(((DM229+$B$9)+273)^4-(DM229+273)^4)-44100*I229)/(1.84*29.3*Q229+8*0.95*5.67E-8*(DM229+273)^3))</f>
        <v>0</v>
      </c>
      <c r="V229">
        <f>($C$9*DN229+$D$9*DO229+$E$9*U229)</f>
        <v>0</v>
      </c>
      <c r="W229">
        <f>0.61365*exp(17.502*V229/(240.97+V229))</f>
        <v>0</v>
      </c>
      <c r="X229">
        <f>(Y229/Z229*100)</f>
        <v>0</v>
      </c>
      <c r="Y229">
        <f>DF229*(DK229+DL229)/1000</f>
        <v>0</v>
      </c>
      <c r="Z229">
        <f>0.61365*exp(17.502*DM229/(240.97+DM229))</f>
        <v>0</v>
      </c>
      <c r="AA229">
        <f>(W229-DF229*(DK229+DL229)/1000)</f>
        <v>0</v>
      </c>
      <c r="AB229">
        <f>(-I229*44100)</f>
        <v>0</v>
      </c>
      <c r="AC229">
        <f>2*29.3*Q229*0.92*(DM229-V229)</f>
        <v>0</v>
      </c>
      <c r="AD229">
        <f>2*0.95*5.67E-8*(((DM229+$B$9)+273)^4-(V229+273)^4)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IF(AF229*$H$15&gt;=AJ229,1.0,(AJ229/(AJ229-AF229*$H$15)))</f>
        <v>0</v>
      </c>
      <c r="AI229">
        <f>(AH229-1)*100</f>
        <v>0</v>
      </c>
      <c r="AJ229">
        <f>MAX(0,($B$15+$C$15*DR229)/(1+$D$15*DR229)*DK229/(DM229+273)*$E$15)</f>
        <v>0</v>
      </c>
      <c r="AK229" t="s">
        <v>422</v>
      </c>
      <c r="AL229" t="s">
        <v>422</v>
      </c>
      <c r="AM229">
        <v>0</v>
      </c>
      <c r="AN229">
        <v>0</v>
      </c>
      <c r="AO229">
        <f>1-AM229/AN229</f>
        <v>0</v>
      </c>
      <c r="AP229">
        <v>0</v>
      </c>
      <c r="AQ229" t="s">
        <v>422</v>
      </c>
      <c r="AR229" t="s">
        <v>422</v>
      </c>
      <c r="AS229">
        <v>0</v>
      </c>
      <c r="AT229">
        <v>0</v>
      </c>
      <c r="AU229">
        <f>1-AS229/AT229</f>
        <v>0</v>
      </c>
      <c r="AV229">
        <v>0.5</v>
      </c>
      <c r="AW229">
        <f>CV229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422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CU229">
        <f>$B$13*DS229+$C$13*DT229+$F$13*EE229*(1-EH229)</f>
        <v>0</v>
      </c>
      <c r="CV229">
        <f>CU229*CW229</f>
        <v>0</v>
      </c>
      <c r="CW229">
        <f>($B$13*$D$11+$C$13*$D$11+$F$13*((ER229+EJ229)/MAX(ER229+EJ229+ES229, 0.1)*$I$11+ES229/MAX(ER229+EJ229+ES229, 0.1)*$J$11))/($B$13+$C$13+$F$13)</f>
        <v>0</v>
      </c>
      <c r="CX229">
        <f>($B$13*$K$11+$C$13*$K$11+$F$13*((ER229+EJ229)/MAX(ER229+EJ229+ES229, 0.1)*$P$11+ES229/MAX(ER229+EJ229+ES229, 0.1)*$Q$11))/($B$13+$C$13+$F$13)</f>
        <v>0</v>
      </c>
      <c r="CY229">
        <v>3.46</v>
      </c>
      <c r="CZ229">
        <v>0.5</v>
      </c>
      <c r="DA229" t="s">
        <v>423</v>
      </c>
      <c r="DB229">
        <v>2</v>
      </c>
      <c r="DC229">
        <v>1758839476.75</v>
      </c>
      <c r="DD229">
        <v>422.3205</v>
      </c>
      <c r="DE229">
        <v>420.0148</v>
      </c>
      <c r="DF229">
        <v>23.42592</v>
      </c>
      <c r="DG229">
        <v>23.19215</v>
      </c>
      <c r="DH229">
        <v>423.6398</v>
      </c>
      <c r="DI229">
        <v>23.11365</v>
      </c>
      <c r="DJ229">
        <v>500.056</v>
      </c>
      <c r="DK229">
        <v>90.57159</v>
      </c>
      <c r="DL229">
        <v>0.06601327999999999</v>
      </c>
      <c r="DM229">
        <v>29.92936</v>
      </c>
      <c r="DN229">
        <v>29.96435</v>
      </c>
      <c r="DO229">
        <v>999.9</v>
      </c>
      <c r="DP229">
        <v>0</v>
      </c>
      <c r="DQ229">
        <v>0</v>
      </c>
      <c r="DR229">
        <v>10014.13</v>
      </c>
      <c r="DS229">
        <v>0</v>
      </c>
      <c r="DT229">
        <v>3.15713</v>
      </c>
      <c r="DU229">
        <v>2.305658</v>
      </c>
      <c r="DV229">
        <v>432.451</v>
      </c>
      <c r="DW229">
        <v>429.9871</v>
      </c>
      <c r="DX229">
        <v>0.2337663</v>
      </c>
      <c r="DY229">
        <v>420.0148</v>
      </c>
      <c r="DZ229">
        <v>23.19215</v>
      </c>
      <c r="EA229">
        <v>2.121723</v>
      </c>
      <c r="EB229">
        <v>2.100549</v>
      </c>
      <c r="EC229">
        <v>18.38321</v>
      </c>
      <c r="ED229">
        <v>18.22334</v>
      </c>
      <c r="EE229">
        <v>0.005000779999999999</v>
      </c>
      <c r="EF229">
        <v>0</v>
      </c>
      <c r="EG229">
        <v>0</v>
      </c>
      <c r="EH229">
        <v>0</v>
      </c>
      <c r="EI229">
        <v>556.4599999999999</v>
      </c>
      <c r="EJ229">
        <v>0.005000779999999999</v>
      </c>
      <c r="EK229">
        <v>-18.84</v>
      </c>
      <c r="EL229">
        <v>-1.05</v>
      </c>
      <c r="EM229">
        <v>35.17469999999999</v>
      </c>
      <c r="EN229">
        <v>39.5498</v>
      </c>
      <c r="EO229">
        <v>36.9999</v>
      </c>
      <c r="EP229">
        <v>39.74339999999999</v>
      </c>
      <c r="EQ229">
        <v>37.3249</v>
      </c>
      <c r="ER229">
        <v>0</v>
      </c>
      <c r="ES229">
        <v>0</v>
      </c>
      <c r="ET229">
        <v>0</v>
      </c>
      <c r="EU229">
        <v>1758839474.7</v>
      </c>
      <c r="EV229">
        <v>0</v>
      </c>
      <c r="EW229">
        <v>556.8461538461538</v>
      </c>
      <c r="EX229">
        <v>7.808547463409652</v>
      </c>
      <c r="EY229">
        <v>15.14871777386023</v>
      </c>
      <c r="EZ229">
        <v>-19.93461538461538</v>
      </c>
      <c r="FA229">
        <v>15</v>
      </c>
      <c r="FB229">
        <v>0</v>
      </c>
      <c r="FC229" t="s">
        <v>424</v>
      </c>
      <c r="FD229">
        <v>1746989605.5</v>
      </c>
      <c r="FE229">
        <v>1746989593.5</v>
      </c>
      <c r="FF229">
        <v>0</v>
      </c>
      <c r="FG229">
        <v>-0.274</v>
      </c>
      <c r="FH229">
        <v>-0.002</v>
      </c>
      <c r="FI229">
        <v>2.549</v>
      </c>
      <c r="FJ229">
        <v>0.129</v>
      </c>
      <c r="FK229">
        <v>420</v>
      </c>
      <c r="FL229">
        <v>17</v>
      </c>
      <c r="FM229">
        <v>0.02</v>
      </c>
      <c r="FN229">
        <v>0.04</v>
      </c>
      <c r="FO229">
        <v>2.337098048780488</v>
      </c>
      <c r="FP229">
        <v>0.06414459930314212</v>
      </c>
      <c r="FQ229">
        <v>0.05070298144981283</v>
      </c>
      <c r="FR229">
        <v>1</v>
      </c>
      <c r="FS229">
        <v>556.6088235294118</v>
      </c>
      <c r="FT229">
        <v>-5.657754000669156</v>
      </c>
      <c r="FU229">
        <v>6.61803985762351</v>
      </c>
      <c r="FV229">
        <v>0</v>
      </c>
      <c r="FW229">
        <v>0.2274580731707317</v>
      </c>
      <c r="FX229">
        <v>0.05874967944250839</v>
      </c>
      <c r="FY229">
        <v>0.006000483246353412</v>
      </c>
      <c r="FZ229">
        <v>1</v>
      </c>
      <c r="GA229">
        <v>2</v>
      </c>
      <c r="GB229">
        <v>3</v>
      </c>
      <c r="GC229" t="s">
        <v>435</v>
      </c>
      <c r="GD229">
        <v>3.10311</v>
      </c>
      <c r="GE229">
        <v>2.72425</v>
      </c>
      <c r="GF229">
        <v>0.08857279999999999</v>
      </c>
      <c r="GG229">
        <v>0.08804819999999999</v>
      </c>
      <c r="GH229">
        <v>0.105991</v>
      </c>
      <c r="GI229">
        <v>0.106689</v>
      </c>
      <c r="GJ229">
        <v>23791.2</v>
      </c>
      <c r="GK229">
        <v>21601.3</v>
      </c>
      <c r="GL229">
        <v>26667.8</v>
      </c>
      <c r="GM229">
        <v>23909.6</v>
      </c>
      <c r="GN229">
        <v>38148.8</v>
      </c>
      <c r="GO229">
        <v>31558.9</v>
      </c>
      <c r="GP229">
        <v>46569.2</v>
      </c>
      <c r="GQ229">
        <v>37810.2</v>
      </c>
      <c r="GR229">
        <v>1.86542</v>
      </c>
      <c r="GS229">
        <v>1.86615</v>
      </c>
      <c r="GT229">
        <v>0.0764281</v>
      </c>
      <c r="GU229">
        <v>0</v>
      </c>
      <c r="GV229">
        <v>28.7129</v>
      </c>
      <c r="GW229">
        <v>999.9</v>
      </c>
      <c r="GX229">
        <v>50.8</v>
      </c>
      <c r="GY229">
        <v>31.2</v>
      </c>
      <c r="GZ229">
        <v>25.5949</v>
      </c>
      <c r="HA229">
        <v>60.7138</v>
      </c>
      <c r="HB229">
        <v>19.2388</v>
      </c>
      <c r="HC229">
        <v>1</v>
      </c>
      <c r="HD229">
        <v>0.153862</v>
      </c>
      <c r="HE229">
        <v>-0.885904</v>
      </c>
      <c r="HF229">
        <v>20.2972</v>
      </c>
      <c r="HG229">
        <v>5.21939</v>
      </c>
      <c r="HH229">
        <v>11.98</v>
      </c>
      <c r="HI229">
        <v>4.9652</v>
      </c>
      <c r="HJ229">
        <v>3.27598</v>
      </c>
      <c r="HK229">
        <v>9999</v>
      </c>
      <c r="HL229">
        <v>9999</v>
      </c>
      <c r="HM229">
        <v>9999</v>
      </c>
      <c r="HN229">
        <v>8.9</v>
      </c>
      <c r="HO229">
        <v>1.86393</v>
      </c>
      <c r="HP229">
        <v>1.86006</v>
      </c>
      <c r="HQ229">
        <v>1.85837</v>
      </c>
      <c r="HR229">
        <v>1.85974</v>
      </c>
      <c r="HS229">
        <v>1.85988</v>
      </c>
      <c r="HT229">
        <v>1.85837</v>
      </c>
      <c r="HU229">
        <v>1.85745</v>
      </c>
      <c r="HV229">
        <v>1.85235</v>
      </c>
      <c r="HW229">
        <v>0</v>
      </c>
      <c r="HX229">
        <v>0</v>
      </c>
      <c r="HY229">
        <v>0</v>
      </c>
      <c r="HZ229">
        <v>0</v>
      </c>
      <c r="IA229" t="s">
        <v>426</v>
      </c>
      <c r="IB229" t="s">
        <v>427</v>
      </c>
      <c r="IC229" t="s">
        <v>428</v>
      </c>
      <c r="ID229" t="s">
        <v>428</v>
      </c>
      <c r="IE229" t="s">
        <v>428</v>
      </c>
      <c r="IF229" t="s">
        <v>428</v>
      </c>
      <c r="IG229">
        <v>0</v>
      </c>
      <c r="IH229">
        <v>100</v>
      </c>
      <c r="II229">
        <v>100</v>
      </c>
      <c r="IJ229">
        <v>-1.319</v>
      </c>
      <c r="IK229">
        <v>0.3123</v>
      </c>
      <c r="IL229">
        <v>-1.085747647868322</v>
      </c>
      <c r="IM229">
        <v>-0.001141660950335919</v>
      </c>
      <c r="IN229">
        <v>1.556549255047457E-06</v>
      </c>
      <c r="IO229">
        <v>-3.845636065895205E-10</v>
      </c>
      <c r="IP229">
        <v>0.01562767363184709</v>
      </c>
      <c r="IQ229">
        <v>0.001629169780553792</v>
      </c>
      <c r="IR229">
        <v>0.0005448488767950686</v>
      </c>
      <c r="IS229">
        <v>-2.599574200195059E-06</v>
      </c>
      <c r="IT229">
        <v>2</v>
      </c>
      <c r="IU229">
        <v>2011</v>
      </c>
      <c r="IV229">
        <v>1</v>
      </c>
      <c r="IW229">
        <v>26</v>
      </c>
      <c r="IX229">
        <v>197497.9</v>
      </c>
      <c r="IY229">
        <v>197498.1</v>
      </c>
      <c r="IZ229">
        <v>1.14746</v>
      </c>
      <c r="JA229">
        <v>2.63306</v>
      </c>
      <c r="JB229">
        <v>1.49658</v>
      </c>
      <c r="JC229">
        <v>2.35107</v>
      </c>
      <c r="JD229">
        <v>1.54907</v>
      </c>
      <c r="JE229">
        <v>2.48169</v>
      </c>
      <c r="JF229">
        <v>36.5051</v>
      </c>
      <c r="JG229">
        <v>24.2013</v>
      </c>
      <c r="JH229">
        <v>18</v>
      </c>
      <c r="JI229">
        <v>482.497</v>
      </c>
      <c r="JJ229">
        <v>497.653</v>
      </c>
      <c r="JK229">
        <v>29.9644</v>
      </c>
      <c r="JL229">
        <v>29.2754</v>
      </c>
      <c r="JM229">
        <v>30.0001</v>
      </c>
      <c r="JN229">
        <v>29.4272</v>
      </c>
      <c r="JO229">
        <v>29.4058</v>
      </c>
      <c r="JP229">
        <v>23.0609</v>
      </c>
      <c r="JQ229">
        <v>12.7503</v>
      </c>
      <c r="JR229">
        <v>100</v>
      </c>
      <c r="JS229">
        <v>29.9759</v>
      </c>
      <c r="JT229">
        <v>420</v>
      </c>
      <c r="JU229">
        <v>23.1785</v>
      </c>
      <c r="JV229">
        <v>101.819</v>
      </c>
      <c r="JW229">
        <v>91.2003</v>
      </c>
    </row>
    <row r="230" spans="1:283">
      <c r="A230">
        <v>212</v>
      </c>
      <c r="B230">
        <v>1758839481.5</v>
      </c>
      <c r="C230">
        <v>2647.900000095367</v>
      </c>
      <c r="D230" t="s">
        <v>858</v>
      </c>
      <c r="E230" t="s">
        <v>859</v>
      </c>
      <c r="F230">
        <v>5</v>
      </c>
      <c r="G230" t="s">
        <v>857</v>
      </c>
      <c r="H230">
        <v>1758839478.666667</v>
      </c>
      <c r="I230">
        <f>(J230)/1000</f>
        <v>0</v>
      </c>
      <c r="J230">
        <f>1000*DJ230*AH230*(DF230-DG230)/(100*CY230*(1000-AH230*DF230))</f>
        <v>0</v>
      </c>
      <c r="K230">
        <f>DJ230*AH230*(DE230-DD230*(1000-AH230*DG230)/(1000-AH230*DF230))/(100*CY230)</f>
        <v>0</v>
      </c>
      <c r="L230">
        <f>DD230 - IF(AH230&gt;1, K230*CY230*100.0/(AJ230), 0)</f>
        <v>0</v>
      </c>
      <c r="M230">
        <f>((S230-I230/2)*L230-K230)/(S230+I230/2)</f>
        <v>0</v>
      </c>
      <c r="N230">
        <f>M230*(DK230+DL230)/1000.0</f>
        <v>0</v>
      </c>
      <c r="O230">
        <f>(DD230 - IF(AH230&gt;1, K230*CY230*100.0/(AJ230), 0))*(DK230+DL230)/1000.0</f>
        <v>0</v>
      </c>
      <c r="P230">
        <f>2.0/((1/R230-1/Q230)+SIGN(R230)*SQRT((1/R230-1/Q230)*(1/R230-1/Q230) + 4*CZ230/((CZ230+1)*(CZ230+1))*(2*1/R230*1/Q230-1/Q230*1/Q230)))</f>
        <v>0</v>
      </c>
      <c r="Q230">
        <f>IF(LEFT(DA230,1)&lt;&gt;"0",IF(LEFT(DA230,1)="1",3.0,DB230),$D$5+$E$5*(DR230*DK230/($K$5*1000))+$F$5*(DR230*DK230/($K$5*1000))*MAX(MIN(CY230,$J$5),$I$5)*MAX(MIN(CY230,$J$5),$I$5)+$G$5*MAX(MIN(CY230,$J$5),$I$5)*(DR230*DK230/($K$5*1000))+$H$5*(DR230*DK230/($K$5*1000))*(DR230*DK230/($K$5*1000)))</f>
        <v>0</v>
      </c>
      <c r="R230">
        <f>I230*(1000-(1000*0.61365*exp(17.502*V230/(240.97+V230))/(DK230+DL230)+DF230)/2)/(1000*0.61365*exp(17.502*V230/(240.97+V230))/(DK230+DL230)-DF230)</f>
        <v>0</v>
      </c>
      <c r="S230">
        <f>1/((CZ230+1)/(P230/1.6)+1/(Q230/1.37)) + CZ230/((CZ230+1)/(P230/1.6) + CZ230/(Q230/1.37))</f>
        <v>0</v>
      </c>
      <c r="T230">
        <f>(CU230*CX230)</f>
        <v>0</v>
      </c>
      <c r="U230">
        <f>(DM230+(T230+2*0.95*5.67E-8*(((DM230+$B$9)+273)^4-(DM230+273)^4)-44100*I230)/(1.84*29.3*Q230+8*0.95*5.67E-8*(DM230+273)^3))</f>
        <v>0</v>
      </c>
      <c r="V230">
        <f>($C$9*DN230+$D$9*DO230+$E$9*U230)</f>
        <v>0</v>
      </c>
      <c r="W230">
        <f>0.61365*exp(17.502*V230/(240.97+V230))</f>
        <v>0</v>
      </c>
      <c r="X230">
        <f>(Y230/Z230*100)</f>
        <v>0</v>
      </c>
      <c r="Y230">
        <f>DF230*(DK230+DL230)/1000</f>
        <v>0</v>
      </c>
      <c r="Z230">
        <f>0.61365*exp(17.502*DM230/(240.97+DM230))</f>
        <v>0</v>
      </c>
      <c r="AA230">
        <f>(W230-DF230*(DK230+DL230)/1000)</f>
        <v>0</v>
      </c>
      <c r="AB230">
        <f>(-I230*44100)</f>
        <v>0</v>
      </c>
      <c r="AC230">
        <f>2*29.3*Q230*0.92*(DM230-V230)</f>
        <v>0</v>
      </c>
      <c r="AD230">
        <f>2*0.95*5.67E-8*(((DM230+$B$9)+273)^4-(V230+273)^4)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IF(AF230*$H$15&gt;=AJ230,1.0,(AJ230/(AJ230-AF230*$H$15)))</f>
        <v>0</v>
      </c>
      <c r="AI230">
        <f>(AH230-1)*100</f>
        <v>0</v>
      </c>
      <c r="AJ230">
        <f>MAX(0,($B$15+$C$15*DR230)/(1+$D$15*DR230)*DK230/(DM230+273)*$E$15)</f>
        <v>0</v>
      </c>
      <c r="AK230" t="s">
        <v>422</v>
      </c>
      <c r="AL230" t="s">
        <v>422</v>
      </c>
      <c r="AM230">
        <v>0</v>
      </c>
      <c r="AN230">
        <v>0</v>
      </c>
      <c r="AO230">
        <f>1-AM230/AN230</f>
        <v>0</v>
      </c>
      <c r="AP230">
        <v>0</v>
      </c>
      <c r="AQ230" t="s">
        <v>422</v>
      </c>
      <c r="AR230" t="s">
        <v>422</v>
      </c>
      <c r="AS230">
        <v>0</v>
      </c>
      <c r="AT230">
        <v>0</v>
      </c>
      <c r="AU230">
        <f>1-AS230/AT230</f>
        <v>0</v>
      </c>
      <c r="AV230">
        <v>0.5</v>
      </c>
      <c r="AW230">
        <f>CV230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422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CU230">
        <f>$B$13*DS230+$C$13*DT230+$F$13*EE230*(1-EH230)</f>
        <v>0</v>
      </c>
      <c r="CV230">
        <f>CU230*CW230</f>
        <v>0</v>
      </c>
      <c r="CW230">
        <f>($B$13*$D$11+$C$13*$D$11+$F$13*((ER230+EJ230)/MAX(ER230+EJ230+ES230, 0.1)*$I$11+ES230/MAX(ER230+EJ230+ES230, 0.1)*$J$11))/($B$13+$C$13+$F$13)</f>
        <v>0</v>
      </c>
      <c r="CX230">
        <f>($B$13*$K$11+$C$13*$K$11+$F$13*((ER230+EJ230)/MAX(ER230+EJ230+ES230, 0.1)*$P$11+ES230/MAX(ER230+EJ230+ES230, 0.1)*$Q$11))/($B$13+$C$13+$F$13)</f>
        <v>0</v>
      </c>
      <c r="CY230">
        <v>3.46</v>
      </c>
      <c r="CZ230">
        <v>0.5</v>
      </c>
      <c r="DA230" t="s">
        <v>423</v>
      </c>
      <c r="DB230">
        <v>2</v>
      </c>
      <c r="DC230">
        <v>1758839478.666667</v>
      </c>
      <c r="DD230">
        <v>422.3291111111111</v>
      </c>
      <c r="DE230">
        <v>420.0391111111111</v>
      </c>
      <c r="DF230">
        <v>23.42688888888889</v>
      </c>
      <c r="DG230">
        <v>23.1935</v>
      </c>
      <c r="DH230">
        <v>423.6484444444444</v>
      </c>
      <c r="DI230">
        <v>23.11461111111111</v>
      </c>
      <c r="DJ230">
        <v>500.0896666666666</v>
      </c>
      <c r="DK230">
        <v>90.57183333333334</v>
      </c>
      <c r="DL230">
        <v>0.06600908888888889</v>
      </c>
      <c r="DM230">
        <v>29.92736666666667</v>
      </c>
      <c r="DN230">
        <v>29.95886666666667</v>
      </c>
      <c r="DO230">
        <v>999.9000000000001</v>
      </c>
      <c r="DP230">
        <v>0</v>
      </c>
      <c r="DQ230">
        <v>0</v>
      </c>
      <c r="DR230">
        <v>10013.47222222222</v>
      </c>
      <c r="DS230">
        <v>0</v>
      </c>
      <c r="DT230">
        <v>3.15713</v>
      </c>
      <c r="DU230">
        <v>2.290015555555556</v>
      </c>
      <c r="DV230">
        <v>432.4603333333333</v>
      </c>
      <c r="DW230">
        <v>430.0126666666666</v>
      </c>
      <c r="DX230">
        <v>0.2333932222222223</v>
      </c>
      <c r="DY230">
        <v>420.0391111111111</v>
      </c>
      <c r="DZ230">
        <v>23.1935</v>
      </c>
      <c r="EA230">
        <v>2.121816666666667</v>
      </c>
      <c r="EB230">
        <v>2.100676666666667</v>
      </c>
      <c r="EC230">
        <v>18.38392222222222</v>
      </c>
      <c r="ED230">
        <v>18.22431111111111</v>
      </c>
      <c r="EE230">
        <v>0.00500078</v>
      </c>
      <c r="EF230">
        <v>0</v>
      </c>
      <c r="EG230">
        <v>0</v>
      </c>
      <c r="EH230">
        <v>0</v>
      </c>
      <c r="EI230">
        <v>559.5777777777778</v>
      </c>
      <c r="EJ230">
        <v>0.00500078</v>
      </c>
      <c r="EK230">
        <v>-19.66666666666667</v>
      </c>
      <c r="EL230">
        <v>-0.911111111111111</v>
      </c>
      <c r="EM230">
        <v>35.19422222222223</v>
      </c>
      <c r="EN230">
        <v>39.597</v>
      </c>
      <c r="EO230">
        <v>37.02766666666667</v>
      </c>
      <c r="EP230">
        <v>39.83288888888889</v>
      </c>
      <c r="EQ230">
        <v>37.28466666666667</v>
      </c>
      <c r="ER230">
        <v>0</v>
      </c>
      <c r="ES230">
        <v>0</v>
      </c>
      <c r="ET230">
        <v>0</v>
      </c>
      <c r="EU230">
        <v>1758839477.1</v>
      </c>
      <c r="EV230">
        <v>0</v>
      </c>
      <c r="EW230">
        <v>557.7038461538461</v>
      </c>
      <c r="EX230">
        <v>27.18974395930003</v>
      </c>
      <c r="EY230">
        <v>-4.74188010378564</v>
      </c>
      <c r="EZ230">
        <v>-20.34230769230769</v>
      </c>
      <c r="FA230">
        <v>15</v>
      </c>
      <c r="FB230">
        <v>0</v>
      </c>
      <c r="FC230" t="s">
        <v>424</v>
      </c>
      <c r="FD230">
        <v>1746989605.5</v>
      </c>
      <c r="FE230">
        <v>1746989593.5</v>
      </c>
      <c r="FF230">
        <v>0</v>
      </c>
      <c r="FG230">
        <v>-0.274</v>
      </c>
      <c r="FH230">
        <v>-0.002</v>
      </c>
      <c r="FI230">
        <v>2.549</v>
      </c>
      <c r="FJ230">
        <v>0.129</v>
      </c>
      <c r="FK230">
        <v>420</v>
      </c>
      <c r="FL230">
        <v>17</v>
      </c>
      <c r="FM230">
        <v>0.02</v>
      </c>
      <c r="FN230">
        <v>0.04</v>
      </c>
      <c r="FO230">
        <v>2.33368825</v>
      </c>
      <c r="FP230">
        <v>-0.1470372607879963</v>
      </c>
      <c r="FQ230">
        <v>0.05319338863465557</v>
      </c>
      <c r="FR230">
        <v>1</v>
      </c>
      <c r="FS230">
        <v>557.1823529411765</v>
      </c>
      <c r="FT230">
        <v>15.25439288675381</v>
      </c>
      <c r="FU230">
        <v>6.8312203107685</v>
      </c>
      <c r="FV230">
        <v>0</v>
      </c>
      <c r="FW230">
        <v>0.229543025</v>
      </c>
      <c r="FX230">
        <v>0.04175971857410782</v>
      </c>
      <c r="FY230">
        <v>0.004571416599302124</v>
      </c>
      <c r="FZ230">
        <v>1</v>
      </c>
      <c r="GA230">
        <v>2</v>
      </c>
      <c r="GB230">
        <v>3</v>
      </c>
      <c r="GC230" t="s">
        <v>435</v>
      </c>
      <c r="GD230">
        <v>3.10303</v>
      </c>
      <c r="GE230">
        <v>2.72433</v>
      </c>
      <c r="GF230">
        <v>0.0885778</v>
      </c>
      <c r="GG230">
        <v>0.0880655</v>
      </c>
      <c r="GH230">
        <v>0.105989</v>
      </c>
      <c r="GI230">
        <v>0.106697</v>
      </c>
      <c r="GJ230">
        <v>23791.1</v>
      </c>
      <c r="GK230">
        <v>21601</v>
      </c>
      <c r="GL230">
        <v>26667.9</v>
      </c>
      <c r="GM230">
        <v>23909.7</v>
      </c>
      <c r="GN230">
        <v>38148.9</v>
      </c>
      <c r="GO230">
        <v>31558.7</v>
      </c>
      <c r="GP230">
        <v>46569.1</v>
      </c>
      <c r="GQ230">
        <v>37810.3</v>
      </c>
      <c r="GR230">
        <v>1.86513</v>
      </c>
      <c r="GS230">
        <v>1.86635</v>
      </c>
      <c r="GT230">
        <v>0.0761524</v>
      </c>
      <c r="GU230">
        <v>0</v>
      </c>
      <c r="GV230">
        <v>28.7124</v>
      </c>
      <c r="GW230">
        <v>999.9</v>
      </c>
      <c r="GX230">
        <v>50.8</v>
      </c>
      <c r="GY230">
        <v>31.2</v>
      </c>
      <c r="GZ230">
        <v>25.5946</v>
      </c>
      <c r="HA230">
        <v>61.0238</v>
      </c>
      <c r="HB230">
        <v>19.1667</v>
      </c>
      <c r="HC230">
        <v>1</v>
      </c>
      <c r="HD230">
        <v>0.153806</v>
      </c>
      <c r="HE230">
        <v>-0.900523</v>
      </c>
      <c r="HF230">
        <v>20.2971</v>
      </c>
      <c r="HG230">
        <v>5.21924</v>
      </c>
      <c r="HH230">
        <v>11.98</v>
      </c>
      <c r="HI230">
        <v>4.9649</v>
      </c>
      <c r="HJ230">
        <v>3.27595</v>
      </c>
      <c r="HK230">
        <v>9999</v>
      </c>
      <c r="HL230">
        <v>9999</v>
      </c>
      <c r="HM230">
        <v>9999</v>
      </c>
      <c r="HN230">
        <v>8.9</v>
      </c>
      <c r="HO230">
        <v>1.86395</v>
      </c>
      <c r="HP230">
        <v>1.86006</v>
      </c>
      <c r="HQ230">
        <v>1.85837</v>
      </c>
      <c r="HR230">
        <v>1.85974</v>
      </c>
      <c r="HS230">
        <v>1.85987</v>
      </c>
      <c r="HT230">
        <v>1.85837</v>
      </c>
      <c r="HU230">
        <v>1.85745</v>
      </c>
      <c r="HV230">
        <v>1.85236</v>
      </c>
      <c r="HW230">
        <v>0</v>
      </c>
      <c r="HX230">
        <v>0</v>
      </c>
      <c r="HY230">
        <v>0</v>
      </c>
      <c r="HZ230">
        <v>0</v>
      </c>
      <c r="IA230" t="s">
        <v>426</v>
      </c>
      <c r="IB230" t="s">
        <v>427</v>
      </c>
      <c r="IC230" t="s">
        <v>428</v>
      </c>
      <c r="ID230" t="s">
        <v>428</v>
      </c>
      <c r="IE230" t="s">
        <v>428</v>
      </c>
      <c r="IF230" t="s">
        <v>428</v>
      </c>
      <c r="IG230">
        <v>0</v>
      </c>
      <c r="IH230">
        <v>100</v>
      </c>
      <c r="II230">
        <v>100</v>
      </c>
      <c r="IJ230">
        <v>-1.319</v>
      </c>
      <c r="IK230">
        <v>0.3123</v>
      </c>
      <c r="IL230">
        <v>-1.085747647868322</v>
      </c>
      <c r="IM230">
        <v>-0.001141660950335919</v>
      </c>
      <c r="IN230">
        <v>1.556549255047457E-06</v>
      </c>
      <c r="IO230">
        <v>-3.845636065895205E-10</v>
      </c>
      <c r="IP230">
        <v>0.01562767363184709</v>
      </c>
      <c r="IQ230">
        <v>0.001629169780553792</v>
      </c>
      <c r="IR230">
        <v>0.0005448488767950686</v>
      </c>
      <c r="IS230">
        <v>-2.599574200195059E-06</v>
      </c>
      <c r="IT230">
        <v>2</v>
      </c>
      <c r="IU230">
        <v>2011</v>
      </c>
      <c r="IV230">
        <v>1</v>
      </c>
      <c r="IW230">
        <v>26</v>
      </c>
      <c r="IX230">
        <v>197497.9</v>
      </c>
      <c r="IY230">
        <v>197498.1</v>
      </c>
      <c r="IZ230">
        <v>1.14746</v>
      </c>
      <c r="JA230">
        <v>2.64038</v>
      </c>
      <c r="JB230">
        <v>1.49658</v>
      </c>
      <c r="JC230">
        <v>2.35107</v>
      </c>
      <c r="JD230">
        <v>1.54907</v>
      </c>
      <c r="JE230">
        <v>2.44751</v>
      </c>
      <c r="JF230">
        <v>36.5051</v>
      </c>
      <c r="JG230">
        <v>24.2013</v>
      </c>
      <c r="JH230">
        <v>18</v>
      </c>
      <c r="JI230">
        <v>482.322</v>
      </c>
      <c r="JJ230">
        <v>497.787</v>
      </c>
      <c r="JK230">
        <v>29.975</v>
      </c>
      <c r="JL230">
        <v>29.2764</v>
      </c>
      <c r="JM230">
        <v>30.0001</v>
      </c>
      <c r="JN230">
        <v>29.4272</v>
      </c>
      <c r="JO230">
        <v>29.4059</v>
      </c>
      <c r="JP230">
        <v>23.0585</v>
      </c>
      <c r="JQ230">
        <v>12.7503</v>
      </c>
      <c r="JR230">
        <v>100</v>
      </c>
      <c r="JS230">
        <v>30.0027</v>
      </c>
      <c r="JT230">
        <v>420</v>
      </c>
      <c r="JU230">
        <v>23.1785</v>
      </c>
      <c r="JV230">
        <v>101.819</v>
      </c>
      <c r="JW230">
        <v>91.20059999999999</v>
      </c>
    </row>
    <row r="231" spans="1:283">
      <c r="A231">
        <v>213</v>
      </c>
      <c r="B231">
        <v>1758839483.5</v>
      </c>
      <c r="C231">
        <v>2649.900000095367</v>
      </c>
      <c r="D231" t="s">
        <v>860</v>
      </c>
      <c r="E231" t="s">
        <v>861</v>
      </c>
      <c r="F231">
        <v>5</v>
      </c>
      <c r="G231" t="s">
        <v>857</v>
      </c>
      <c r="H231">
        <v>1758839480.8125</v>
      </c>
      <c r="I231">
        <f>(J231)/1000</f>
        <v>0</v>
      </c>
      <c r="J231">
        <f>1000*DJ231*AH231*(DF231-DG231)/(100*CY231*(1000-AH231*DF231))</f>
        <v>0</v>
      </c>
      <c r="K231">
        <f>DJ231*AH231*(DE231-DD231*(1000-AH231*DG231)/(1000-AH231*DF231))/(100*CY231)</f>
        <v>0</v>
      </c>
      <c r="L231">
        <f>DD231 - IF(AH231&gt;1, K231*CY231*100.0/(AJ231), 0)</f>
        <v>0</v>
      </c>
      <c r="M231">
        <f>((S231-I231/2)*L231-K231)/(S231+I231/2)</f>
        <v>0</v>
      </c>
      <c r="N231">
        <f>M231*(DK231+DL231)/1000.0</f>
        <v>0</v>
      </c>
      <c r="O231">
        <f>(DD231 - IF(AH231&gt;1, K231*CY231*100.0/(AJ231), 0))*(DK231+DL231)/1000.0</f>
        <v>0</v>
      </c>
      <c r="P231">
        <f>2.0/((1/R231-1/Q231)+SIGN(R231)*SQRT((1/R231-1/Q231)*(1/R231-1/Q231) + 4*CZ231/((CZ231+1)*(CZ231+1))*(2*1/R231*1/Q231-1/Q231*1/Q231)))</f>
        <v>0</v>
      </c>
      <c r="Q231">
        <f>IF(LEFT(DA231,1)&lt;&gt;"0",IF(LEFT(DA231,1)="1",3.0,DB231),$D$5+$E$5*(DR231*DK231/($K$5*1000))+$F$5*(DR231*DK231/($K$5*1000))*MAX(MIN(CY231,$J$5),$I$5)*MAX(MIN(CY231,$J$5),$I$5)+$G$5*MAX(MIN(CY231,$J$5),$I$5)*(DR231*DK231/($K$5*1000))+$H$5*(DR231*DK231/($K$5*1000))*(DR231*DK231/($K$5*1000)))</f>
        <v>0</v>
      </c>
      <c r="R231">
        <f>I231*(1000-(1000*0.61365*exp(17.502*V231/(240.97+V231))/(DK231+DL231)+DF231)/2)/(1000*0.61365*exp(17.502*V231/(240.97+V231))/(DK231+DL231)-DF231)</f>
        <v>0</v>
      </c>
      <c r="S231">
        <f>1/((CZ231+1)/(P231/1.6)+1/(Q231/1.37)) + CZ231/((CZ231+1)/(P231/1.6) + CZ231/(Q231/1.37))</f>
        <v>0</v>
      </c>
      <c r="T231">
        <f>(CU231*CX231)</f>
        <v>0</v>
      </c>
      <c r="U231">
        <f>(DM231+(T231+2*0.95*5.67E-8*(((DM231+$B$9)+273)^4-(DM231+273)^4)-44100*I231)/(1.84*29.3*Q231+8*0.95*5.67E-8*(DM231+273)^3))</f>
        <v>0</v>
      </c>
      <c r="V231">
        <f>($C$9*DN231+$D$9*DO231+$E$9*U231)</f>
        <v>0</v>
      </c>
      <c r="W231">
        <f>0.61365*exp(17.502*V231/(240.97+V231))</f>
        <v>0</v>
      </c>
      <c r="X231">
        <f>(Y231/Z231*100)</f>
        <v>0</v>
      </c>
      <c r="Y231">
        <f>DF231*(DK231+DL231)/1000</f>
        <v>0</v>
      </c>
      <c r="Z231">
        <f>0.61365*exp(17.502*DM231/(240.97+DM231))</f>
        <v>0</v>
      </c>
      <c r="AA231">
        <f>(W231-DF231*(DK231+DL231)/1000)</f>
        <v>0</v>
      </c>
      <c r="AB231">
        <f>(-I231*44100)</f>
        <v>0</v>
      </c>
      <c r="AC231">
        <f>2*29.3*Q231*0.92*(DM231-V231)</f>
        <v>0</v>
      </c>
      <c r="AD231">
        <f>2*0.95*5.67E-8*(((DM231+$B$9)+273)^4-(V231+273)^4)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IF(AF231*$H$15&gt;=AJ231,1.0,(AJ231/(AJ231-AF231*$H$15)))</f>
        <v>0</v>
      </c>
      <c r="AI231">
        <f>(AH231-1)*100</f>
        <v>0</v>
      </c>
      <c r="AJ231">
        <f>MAX(0,($B$15+$C$15*DR231)/(1+$D$15*DR231)*DK231/(DM231+273)*$E$15)</f>
        <v>0</v>
      </c>
      <c r="AK231" t="s">
        <v>422</v>
      </c>
      <c r="AL231" t="s">
        <v>422</v>
      </c>
      <c r="AM231">
        <v>0</v>
      </c>
      <c r="AN231">
        <v>0</v>
      </c>
      <c r="AO231">
        <f>1-AM231/AN231</f>
        <v>0</v>
      </c>
      <c r="AP231">
        <v>0</v>
      </c>
      <c r="AQ231" t="s">
        <v>422</v>
      </c>
      <c r="AR231" t="s">
        <v>422</v>
      </c>
      <c r="AS231">
        <v>0</v>
      </c>
      <c r="AT231">
        <v>0</v>
      </c>
      <c r="AU231">
        <f>1-AS231/AT231</f>
        <v>0</v>
      </c>
      <c r="AV231">
        <v>0.5</v>
      </c>
      <c r="AW231">
        <f>CV231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422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CU231">
        <f>$B$13*DS231+$C$13*DT231+$F$13*EE231*(1-EH231)</f>
        <v>0</v>
      </c>
      <c r="CV231">
        <f>CU231*CW231</f>
        <v>0</v>
      </c>
      <c r="CW231">
        <f>($B$13*$D$11+$C$13*$D$11+$F$13*((ER231+EJ231)/MAX(ER231+EJ231+ES231, 0.1)*$I$11+ES231/MAX(ER231+EJ231+ES231, 0.1)*$J$11))/($B$13+$C$13+$F$13)</f>
        <v>0</v>
      </c>
      <c r="CX231">
        <f>($B$13*$K$11+$C$13*$K$11+$F$13*((ER231+EJ231)/MAX(ER231+EJ231+ES231, 0.1)*$P$11+ES231/MAX(ER231+EJ231+ES231, 0.1)*$Q$11))/($B$13+$C$13+$F$13)</f>
        <v>0</v>
      </c>
      <c r="CY231">
        <v>3.46</v>
      </c>
      <c r="CZ231">
        <v>0.5</v>
      </c>
      <c r="DA231" t="s">
        <v>423</v>
      </c>
      <c r="DB231">
        <v>2</v>
      </c>
      <c r="DC231">
        <v>1758839480.8125</v>
      </c>
      <c r="DD231">
        <v>422.358375</v>
      </c>
      <c r="DE231">
        <v>420.068625</v>
      </c>
      <c r="DF231">
        <v>23.4275625</v>
      </c>
      <c r="DG231">
        <v>23.195175</v>
      </c>
      <c r="DH231">
        <v>423.67775</v>
      </c>
      <c r="DI231">
        <v>23.1152625</v>
      </c>
      <c r="DJ231">
        <v>500.049125</v>
      </c>
      <c r="DK231">
        <v>90.57158750000001</v>
      </c>
      <c r="DL231">
        <v>0.0661413875</v>
      </c>
      <c r="DM231">
        <v>29.9251125</v>
      </c>
      <c r="DN231">
        <v>29.953925</v>
      </c>
      <c r="DO231">
        <v>999.9</v>
      </c>
      <c r="DP231">
        <v>0</v>
      </c>
      <c r="DQ231">
        <v>0</v>
      </c>
      <c r="DR231">
        <v>10005.45625</v>
      </c>
      <c r="DS231">
        <v>0</v>
      </c>
      <c r="DT231">
        <v>3.15713</v>
      </c>
      <c r="DU231">
        <v>2.28987625</v>
      </c>
      <c r="DV231">
        <v>432.49075</v>
      </c>
      <c r="DW231">
        <v>430.0435</v>
      </c>
      <c r="DX231">
        <v>0.23238425</v>
      </c>
      <c r="DY231">
        <v>420.068625</v>
      </c>
      <c r="DZ231">
        <v>23.195175</v>
      </c>
      <c r="EA231">
        <v>2.12187125</v>
      </c>
      <c r="EB231">
        <v>2.10082375</v>
      </c>
      <c r="EC231">
        <v>18.384325</v>
      </c>
      <c r="ED231">
        <v>18.2254375</v>
      </c>
      <c r="EE231">
        <v>0.00500078</v>
      </c>
      <c r="EF231">
        <v>0</v>
      </c>
      <c r="EG231">
        <v>0</v>
      </c>
      <c r="EH231">
        <v>0</v>
      </c>
      <c r="EI231">
        <v>560.0875000000001</v>
      </c>
      <c r="EJ231">
        <v>0.00500078</v>
      </c>
      <c r="EK231">
        <v>-21.975</v>
      </c>
      <c r="EL231">
        <v>-0.6375</v>
      </c>
      <c r="EM231">
        <v>35.234125</v>
      </c>
      <c r="EN231">
        <v>39.64812499999999</v>
      </c>
      <c r="EO231">
        <v>37.04675</v>
      </c>
      <c r="EP231">
        <v>39.890375</v>
      </c>
      <c r="EQ231">
        <v>37.29675</v>
      </c>
      <c r="ER231">
        <v>0</v>
      </c>
      <c r="ES231">
        <v>0</v>
      </c>
      <c r="ET231">
        <v>0</v>
      </c>
      <c r="EU231">
        <v>1758839478.9</v>
      </c>
      <c r="EV231">
        <v>0</v>
      </c>
      <c r="EW231">
        <v>557.756</v>
      </c>
      <c r="EX231">
        <v>8.769230662344828</v>
      </c>
      <c r="EY231">
        <v>-24.57692239169305</v>
      </c>
      <c r="EZ231">
        <v>-20.128</v>
      </c>
      <c r="FA231">
        <v>15</v>
      </c>
      <c r="FB231">
        <v>0</v>
      </c>
      <c r="FC231" t="s">
        <v>424</v>
      </c>
      <c r="FD231">
        <v>1746989605.5</v>
      </c>
      <c r="FE231">
        <v>1746989593.5</v>
      </c>
      <c r="FF231">
        <v>0</v>
      </c>
      <c r="FG231">
        <v>-0.274</v>
      </c>
      <c r="FH231">
        <v>-0.002</v>
      </c>
      <c r="FI231">
        <v>2.549</v>
      </c>
      <c r="FJ231">
        <v>0.129</v>
      </c>
      <c r="FK231">
        <v>420</v>
      </c>
      <c r="FL231">
        <v>17</v>
      </c>
      <c r="FM231">
        <v>0.02</v>
      </c>
      <c r="FN231">
        <v>0.04</v>
      </c>
      <c r="FO231">
        <v>2.331821463414634</v>
      </c>
      <c r="FP231">
        <v>-0.2606379094076636</v>
      </c>
      <c r="FQ231">
        <v>0.05531449858722378</v>
      </c>
      <c r="FR231">
        <v>1</v>
      </c>
      <c r="FS231">
        <v>557.1411764705882</v>
      </c>
      <c r="FT231">
        <v>9.827349311616207</v>
      </c>
      <c r="FU231">
        <v>7.120687245709581</v>
      </c>
      <c r="FV231">
        <v>0</v>
      </c>
      <c r="FW231">
        <v>0.2300723902439024</v>
      </c>
      <c r="FX231">
        <v>0.03287889198606279</v>
      </c>
      <c r="FY231">
        <v>0.004089291314820429</v>
      </c>
      <c r="FZ231">
        <v>1</v>
      </c>
      <c r="GA231">
        <v>2</v>
      </c>
      <c r="GB231">
        <v>3</v>
      </c>
      <c r="GC231" t="s">
        <v>435</v>
      </c>
      <c r="GD231">
        <v>3.10303</v>
      </c>
      <c r="GE231">
        <v>2.72436</v>
      </c>
      <c r="GF231">
        <v>0.08858240000000001</v>
      </c>
      <c r="GG231">
        <v>0.0880456</v>
      </c>
      <c r="GH231">
        <v>0.105993</v>
      </c>
      <c r="GI231">
        <v>0.106686</v>
      </c>
      <c r="GJ231">
        <v>23791</v>
      </c>
      <c r="GK231">
        <v>21601.6</v>
      </c>
      <c r="GL231">
        <v>26667.9</v>
      </c>
      <c r="GM231">
        <v>23909.8</v>
      </c>
      <c r="GN231">
        <v>38148.6</v>
      </c>
      <c r="GO231">
        <v>31559</v>
      </c>
      <c r="GP231">
        <v>46569</v>
      </c>
      <c r="GQ231">
        <v>37810.2</v>
      </c>
      <c r="GR231">
        <v>1.8651</v>
      </c>
      <c r="GS231">
        <v>1.86648</v>
      </c>
      <c r="GT231">
        <v>0.075832</v>
      </c>
      <c r="GU231">
        <v>0</v>
      </c>
      <c r="GV231">
        <v>28.7117</v>
      </c>
      <c r="GW231">
        <v>999.9</v>
      </c>
      <c r="GX231">
        <v>50.8</v>
      </c>
      <c r="GY231">
        <v>31.2</v>
      </c>
      <c r="GZ231">
        <v>25.5934</v>
      </c>
      <c r="HA231">
        <v>60.8538</v>
      </c>
      <c r="HB231">
        <v>19.0224</v>
      </c>
      <c r="HC231">
        <v>1</v>
      </c>
      <c r="HD231">
        <v>0.153857</v>
      </c>
      <c r="HE231">
        <v>-0.9303399999999999</v>
      </c>
      <c r="HF231">
        <v>20.2969</v>
      </c>
      <c r="HG231">
        <v>5.21999</v>
      </c>
      <c r="HH231">
        <v>11.98</v>
      </c>
      <c r="HI231">
        <v>4.96485</v>
      </c>
      <c r="HJ231">
        <v>3.27595</v>
      </c>
      <c r="HK231">
        <v>9999</v>
      </c>
      <c r="HL231">
        <v>9999</v>
      </c>
      <c r="HM231">
        <v>9999</v>
      </c>
      <c r="HN231">
        <v>8.9</v>
      </c>
      <c r="HO231">
        <v>1.86393</v>
      </c>
      <c r="HP231">
        <v>1.86006</v>
      </c>
      <c r="HQ231">
        <v>1.85838</v>
      </c>
      <c r="HR231">
        <v>1.85974</v>
      </c>
      <c r="HS231">
        <v>1.85986</v>
      </c>
      <c r="HT231">
        <v>1.85837</v>
      </c>
      <c r="HU231">
        <v>1.85744</v>
      </c>
      <c r="HV231">
        <v>1.85237</v>
      </c>
      <c r="HW231">
        <v>0</v>
      </c>
      <c r="HX231">
        <v>0</v>
      </c>
      <c r="HY231">
        <v>0</v>
      </c>
      <c r="HZ231">
        <v>0</v>
      </c>
      <c r="IA231" t="s">
        <v>426</v>
      </c>
      <c r="IB231" t="s">
        <v>427</v>
      </c>
      <c r="IC231" t="s">
        <v>428</v>
      </c>
      <c r="ID231" t="s">
        <v>428</v>
      </c>
      <c r="IE231" t="s">
        <v>428</v>
      </c>
      <c r="IF231" t="s">
        <v>428</v>
      </c>
      <c r="IG231">
        <v>0</v>
      </c>
      <c r="IH231">
        <v>100</v>
      </c>
      <c r="II231">
        <v>100</v>
      </c>
      <c r="IJ231">
        <v>-1.319</v>
      </c>
      <c r="IK231">
        <v>0.3123</v>
      </c>
      <c r="IL231">
        <v>-1.085747647868322</v>
      </c>
      <c r="IM231">
        <v>-0.001141660950335919</v>
      </c>
      <c r="IN231">
        <v>1.556549255047457E-06</v>
      </c>
      <c r="IO231">
        <v>-3.845636065895205E-10</v>
      </c>
      <c r="IP231">
        <v>0.01562767363184709</v>
      </c>
      <c r="IQ231">
        <v>0.001629169780553792</v>
      </c>
      <c r="IR231">
        <v>0.0005448488767950686</v>
      </c>
      <c r="IS231">
        <v>-2.599574200195059E-06</v>
      </c>
      <c r="IT231">
        <v>2</v>
      </c>
      <c r="IU231">
        <v>2011</v>
      </c>
      <c r="IV231">
        <v>1</v>
      </c>
      <c r="IW231">
        <v>26</v>
      </c>
      <c r="IX231">
        <v>197498</v>
      </c>
      <c r="IY231">
        <v>197498.2</v>
      </c>
      <c r="IZ231">
        <v>1.14746</v>
      </c>
      <c r="JA231">
        <v>2.65015</v>
      </c>
      <c r="JB231">
        <v>1.49658</v>
      </c>
      <c r="JC231">
        <v>2.35107</v>
      </c>
      <c r="JD231">
        <v>1.54907</v>
      </c>
      <c r="JE231">
        <v>2.40601</v>
      </c>
      <c r="JF231">
        <v>36.5287</v>
      </c>
      <c r="JG231">
        <v>24.1926</v>
      </c>
      <c r="JH231">
        <v>18</v>
      </c>
      <c r="JI231">
        <v>482.307</v>
      </c>
      <c r="JJ231">
        <v>497.881</v>
      </c>
      <c r="JK231">
        <v>29.9866</v>
      </c>
      <c r="JL231">
        <v>29.2764</v>
      </c>
      <c r="JM231">
        <v>30.0001</v>
      </c>
      <c r="JN231">
        <v>29.4272</v>
      </c>
      <c r="JO231">
        <v>29.4072</v>
      </c>
      <c r="JP231">
        <v>23.0598</v>
      </c>
      <c r="JQ231">
        <v>12.7503</v>
      </c>
      <c r="JR231">
        <v>100</v>
      </c>
      <c r="JS231">
        <v>30.0027</v>
      </c>
      <c r="JT231">
        <v>420</v>
      </c>
      <c r="JU231">
        <v>23.1785</v>
      </c>
      <c r="JV231">
        <v>101.819</v>
      </c>
      <c r="JW231">
        <v>91.2007</v>
      </c>
    </row>
    <row r="232" spans="1:283">
      <c r="A232">
        <v>214</v>
      </c>
      <c r="B232">
        <v>1758839485.5</v>
      </c>
      <c r="C232">
        <v>2651.900000095367</v>
      </c>
      <c r="D232" t="s">
        <v>862</v>
      </c>
      <c r="E232" t="s">
        <v>863</v>
      </c>
      <c r="F232">
        <v>5</v>
      </c>
      <c r="G232" t="s">
        <v>857</v>
      </c>
      <c r="H232">
        <v>1758839482.5</v>
      </c>
      <c r="I232">
        <f>(J232)/1000</f>
        <v>0</v>
      </c>
      <c r="J232">
        <f>1000*DJ232*AH232*(DF232-DG232)/(100*CY232*(1000-AH232*DF232))</f>
        <v>0</v>
      </c>
      <c r="K232">
        <f>DJ232*AH232*(DE232-DD232*(1000-AH232*DG232)/(1000-AH232*DF232))/(100*CY232)</f>
        <v>0</v>
      </c>
      <c r="L232">
        <f>DD232 - IF(AH232&gt;1, K232*CY232*100.0/(AJ232), 0)</f>
        <v>0</v>
      </c>
      <c r="M232">
        <f>((S232-I232/2)*L232-K232)/(S232+I232/2)</f>
        <v>0</v>
      </c>
      <c r="N232">
        <f>M232*(DK232+DL232)/1000.0</f>
        <v>0</v>
      </c>
      <c r="O232">
        <f>(DD232 - IF(AH232&gt;1, K232*CY232*100.0/(AJ232), 0))*(DK232+DL232)/1000.0</f>
        <v>0</v>
      </c>
      <c r="P232">
        <f>2.0/((1/R232-1/Q232)+SIGN(R232)*SQRT((1/R232-1/Q232)*(1/R232-1/Q232) + 4*CZ232/((CZ232+1)*(CZ232+1))*(2*1/R232*1/Q232-1/Q232*1/Q232)))</f>
        <v>0</v>
      </c>
      <c r="Q232">
        <f>IF(LEFT(DA232,1)&lt;&gt;"0",IF(LEFT(DA232,1)="1",3.0,DB232),$D$5+$E$5*(DR232*DK232/($K$5*1000))+$F$5*(DR232*DK232/($K$5*1000))*MAX(MIN(CY232,$J$5),$I$5)*MAX(MIN(CY232,$J$5),$I$5)+$G$5*MAX(MIN(CY232,$J$5),$I$5)*(DR232*DK232/($K$5*1000))+$H$5*(DR232*DK232/($K$5*1000))*(DR232*DK232/($K$5*1000)))</f>
        <v>0</v>
      </c>
      <c r="R232">
        <f>I232*(1000-(1000*0.61365*exp(17.502*V232/(240.97+V232))/(DK232+DL232)+DF232)/2)/(1000*0.61365*exp(17.502*V232/(240.97+V232))/(DK232+DL232)-DF232)</f>
        <v>0</v>
      </c>
      <c r="S232">
        <f>1/((CZ232+1)/(P232/1.6)+1/(Q232/1.37)) + CZ232/((CZ232+1)/(P232/1.6) + CZ232/(Q232/1.37))</f>
        <v>0</v>
      </c>
      <c r="T232">
        <f>(CU232*CX232)</f>
        <v>0</v>
      </c>
      <c r="U232">
        <f>(DM232+(T232+2*0.95*5.67E-8*(((DM232+$B$9)+273)^4-(DM232+273)^4)-44100*I232)/(1.84*29.3*Q232+8*0.95*5.67E-8*(DM232+273)^3))</f>
        <v>0</v>
      </c>
      <c r="V232">
        <f>($C$9*DN232+$D$9*DO232+$E$9*U232)</f>
        <v>0</v>
      </c>
      <c r="W232">
        <f>0.61365*exp(17.502*V232/(240.97+V232))</f>
        <v>0</v>
      </c>
      <c r="X232">
        <f>(Y232/Z232*100)</f>
        <v>0</v>
      </c>
      <c r="Y232">
        <f>DF232*(DK232+DL232)/1000</f>
        <v>0</v>
      </c>
      <c r="Z232">
        <f>0.61365*exp(17.502*DM232/(240.97+DM232))</f>
        <v>0</v>
      </c>
      <c r="AA232">
        <f>(W232-DF232*(DK232+DL232)/1000)</f>
        <v>0</v>
      </c>
      <c r="AB232">
        <f>(-I232*44100)</f>
        <v>0</v>
      </c>
      <c r="AC232">
        <f>2*29.3*Q232*0.92*(DM232-V232)</f>
        <v>0</v>
      </c>
      <c r="AD232">
        <f>2*0.95*5.67E-8*(((DM232+$B$9)+273)^4-(V232+273)^4)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IF(AF232*$H$15&gt;=AJ232,1.0,(AJ232/(AJ232-AF232*$H$15)))</f>
        <v>0</v>
      </c>
      <c r="AI232">
        <f>(AH232-1)*100</f>
        <v>0</v>
      </c>
      <c r="AJ232">
        <f>MAX(0,($B$15+$C$15*DR232)/(1+$D$15*DR232)*DK232/(DM232+273)*$E$15)</f>
        <v>0</v>
      </c>
      <c r="AK232" t="s">
        <v>422</v>
      </c>
      <c r="AL232" t="s">
        <v>422</v>
      </c>
      <c r="AM232">
        <v>0</v>
      </c>
      <c r="AN232">
        <v>0</v>
      </c>
      <c r="AO232">
        <f>1-AM232/AN232</f>
        <v>0</v>
      </c>
      <c r="AP232">
        <v>0</v>
      </c>
      <c r="AQ232" t="s">
        <v>422</v>
      </c>
      <c r="AR232" t="s">
        <v>422</v>
      </c>
      <c r="AS232">
        <v>0</v>
      </c>
      <c r="AT232">
        <v>0</v>
      </c>
      <c r="AU232">
        <f>1-AS232/AT232</f>
        <v>0</v>
      </c>
      <c r="AV232">
        <v>0.5</v>
      </c>
      <c r="AW232">
        <f>CV232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422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CU232">
        <f>$B$13*DS232+$C$13*DT232+$F$13*EE232*(1-EH232)</f>
        <v>0</v>
      </c>
      <c r="CV232">
        <f>CU232*CW232</f>
        <v>0</v>
      </c>
      <c r="CW232">
        <f>($B$13*$D$11+$C$13*$D$11+$F$13*((ER232+EJ232)/MAX(ER232+EJ232+ES232, 0.1)*$I$11+ES232/MAX(ER232+EJ232+ES232, 0.1)*$J$11))/($B$13+$C$13+$F$13)</f>
        <v>0</v>
      </c>
      <c r="CX232">
        <f>($B$13*$K$11+$C$13*$K$11+$F$13*((ER232+EJ232)/MAX(ER232+EJ232+ES232, 0.1)*$P$11+ES232/MAX(ER232+EJ232+ES232, 0.1)*$Q$11))/($B$13+$C$13+$F$13)</f>
        <v>0</v>
      </c>
      <c r="CY232">
        <v>3.46</v>
      </c>
      <c r="CZ232">
        <v>0.5</v>
      </c>
      <c r="DA232" t="s">
        <v>423</v>
      </c>
      <c r="DB232">
        <v>2</v>
      </c>
      <c r="DC232">
        <v>1758839482.5</v>
      </c>
      <c r="DD232">
        <v>422.3857777777778</v>
      </c>
      <c r="DE232">
        <v>420.0582222222222</v>
      </c>
      <c r="DF232">
        <v>23.42798888888889</v>
      </c>
      <c r="DG232">
        <v>23.19497777777778</v>
      </c>
      <c r="DH232">
        <v>423.7052222222222</v>
      </c>
      <c r="DI232">
        <v>23.11567777777778</v>
      </c>
      <c r="DJ232">
        <v>500.0023333333333</v>
      </c>
      <c r="DK232">
        <v>90.57113333333334</v>
      </c>
      <c r="DL232">
        <v>0.06623968888888888</v>
      </c>
      <c r="DM232">
        <v>29.92367777777778</v>
      </c>
      <c r="DN232">
        <v>29.95124444444444</v>
      </c>
      <c r="DO232">
        <v>999.9000000000001</v>
      </c>
      <c r="DP232">
        <v>0</v>
      </c>
      <c r="DQ232">
        <v>0</v>
      </c>
      <c r="DR232">
        <v>9998.877777777778</v>
      </c>
      <c r="DS232">
        <v>0</v>
      </c>
      <c r="DT232">
        <v>3.15713</v>
      </c>
      <c r="DU232">
        <v>2.327614444444444</v>
      </c>
      <c r="DV232">
        <v>432.519</v>
      </c>
      <c r="DW232">
        <v>430.0328888888889</v>
      </c>
      <c r="DX232">
        <v>0.2330141111111111</v>
      </c>
      <c r="DY232">
        <v>420.0582222222222</v>
      </c>
      <c r="DZ232">
        <v>23.19497777777778</v>
      </c>
      <c r="EA232">
        <v>2.1219</v>
      </c>
      <c r="EB232">
        <v>2.100796666666667</v>
      </c>
      <c r="EC232">
        <v>18.38453333333333</v>
      </c>
      <c r="ED232">
        <v>18.22522222222223</v>
      </c>
      <c r="EE232">
        <v>0.00500078</v>
      </c>
      <c r="EF232">
        <v>0</v>
      </c>
      <c r="EG232">
        <v>0</v>
      </c>
      <c r="EH232">
        <v>0</v>
      </c>
      <c r="EI232">
        <v>557.3666666666668</v>
      </c>
      <c r="EJ232">
        <v>0.00500078</v>
      </c>
      <c r="EK232">
        <v>-20.4</v>
      </c>
      <c r="EL232">
        <v>-1.033333333333333</v>
      </c>
      <c r="EM232">
        <v>35.25666666666666</v>
      </c>
      <c r="EN232">
        <v>39.68722222222222</v>
      </c>
      <c r="EO232">
        <v>37.02755555555556</v>
      </c>
      <c r="EP232">
        <v>39.93722222222222</v>
      </c>
      <c r="EQ232">
        <v>37.43722222222222</v>
      </c>
      <c r="ER232">
        <v>0</v>
      </c>
      <c r="ES232">
        <v>0</v>
      </c>
      <c r="ET232">
        <v>0</v>
      </c>
      <c r="EU232">
        <v>1758839480.7</v>
      </c>
      <c r="EV232">
        <v>0</v>
      </c>
      <c r="EW232">
        <v>557.7461538461538</v>
      </c>
      <c r="EX232">
        <v>5.695726308131677</v>
      </c>
      <c r="EY232">
        <v>-13.02905931524794</v>
      </c>
      <c r="EZ232">
        <v>-19.91153846153846</v>
      </c>
      <c r="FA232">
        <v>15</v>
      </c>
      <c r="FB232">
        <v>0</v>
      </c>
      <c r="FC232" t="s">
        <v>424</v>
      </c>
      <c r="FD232">
        <v>1746989605.5</v>
      </c>
      <c r="FE232">
        <v>1746989593.5</v>
      </c>
      <c r="FF232">
        <v>0</v>
      </c>
      <c r="FG232">
        <v>-0.274</v>
      </c>
      <c r="FH232">
        <v>-0.002</v>
      </c>
      <c r="FI232">
        <v>2.549</v>
      </c>
      <c r="FJ232">
        <v>0.129</v>
      </c>
      <c r="FK232">
        <v>420</v>
      </c>
      <c r="FL232">
        <v>17</v>
      </c>
      <c r="FM232">
        <v>0.02</v>
      </c>
      <c r="FN232">
        <v>0.04</v>
      </c>
      <c r="FO232">
        <v>2.3347155</v>
      </c>
      <c r="FP232">
        <v>-0.05417290806754601</v>
      </c>
      <c r="FQ232">
        <v>0.05724816835279541</v>
      </c>
      <c r="FR232">
        <v>1</v>
      </c>
      <c r="FS232">
        <v>557.8323529411765</v>
      </c>
      <c r="FT232">
        <v>0.1237586861719839</v>
      </c>
      <c r="FU232">
        <v>7.089251208622949</v>
      </c>
      <c r="FV232">
        <v>1</v>
      </c>
      <c r="FW232">
        <v>0.23178495</v>
      </c>
      <c r="FX232">
        <v>0.02215076172607856</v>
      </c>
      <c r="FY232">
        <v>0.003014087042124032</v>
      </c>
      <c r="FZ232">
        <v>1</v>
      </c>
      <c r="GA232">
        <v>3</v>
      </c>
      <c r="GB232">
        <v>3</v>
      </c>
      <c r="GC232" t="s">
        <v>444</v>
      </c>
      <c r="GD232">
        <v>3.10297</v>
      </c>
      <c r="GE232">
        <v>2.72444</v>
      </c>
      <c r="GF232">
        <v>0.0885823</v>
      </c>
      <c r="GG232">
        <v>0.08803420000000001</v>
      </c>
      <c r="GH232">
        <v>0.105992</v>
      </c>
      <c r="GI232">
        <v>0.10668</v>
      </c>
      <c r="GJ232">
        <v>23790.9</v>
      </c>
      <c r="GK232">
        <v>21601.8</v>
      </c>
      <c r="GL232">
        <v>26667.8</v>
      </c>
      <c r="GM232">
        <v>23909.8</v>
      </c>
      <c r="GN232">
        <v>38148.5</v>
      </c>
      <c r="GO232">
        <v>31559.2</v>
      </c>
      <c r="GP232">
        <v>46568.9</v>
      </c>
      <c r="GQ232">
        <v>37810.2</v>
      </c>
      <c r="GR232">
        <v>1.86518</v>
      </c>
      <c r="GS232">
        <v>1.86658</v>
      </c>
      <c r="GT232">
        <v>0.07616729999999999</v>
      </c>
      <c r="GU232">
        <v>0</v>
      </c>
      <c r="GV232">
        <v>28.7105</v>
      </c>
      <c r="GW232">
        <v>999.9</v>
      </c>
      <c r="GX232">
        <v>50.8</v>
      </c>
      <c r="GY232">
        <v>31.2</v>
      </c>
      <c r="GZ232">
        <v>25.5913</v>
      </c>
      <c r="HA232">
        <v>60.8938</v>
      </c>
      <c r="HB232">
        <v>19.0545</v>
      </c>
      <c r="HC232">
        <v>1</v>
      </c>
      <c r="HD232">
        <v>0.153882</v>
      </c>
      <c r="HE232">
        <v>-0.921909</v>
      </c>
      <c r="HF232">
        <v>20.2969</v>
      </c>
      <c r="HG232">
        <v>5.22028</v>
      </c>
      <c r="HH232">
        <v>11.98</v>
      </c>
      <c r="HI232">
        <v>4.96455</v>
      </c>
      <c r="HJ232">
        <v>3.27598</v>
      </c>
      <c r="HK232">
        <v>9999</v>
      </c>
      <c r="HL232">
        <v>9999</v>
      </c>
      <c r="HM232">
        <v>9999</v>
      </c>
      <c r="HN232">
        <v>8.9</v>
      </c>
      <c r="HO232">
        <v>1.86391</v>
      </c>
      <c r="HP232">
        <v>1.86006</v>
      </c>
      <c r="HQ232">
        <v>1.85837</v>
      </c>
      <c r="HR232">
        <v>1.85974</v>
      </c>
      <c r="HS232">
        <v>1.85987</v>
      </c>
      <c r="HT232">
        <v>1.85837</v>
      </c>
      <c r="HU232">
        <v>1.85744</v>
      </c>
      <c r="HV232">
        <v>1.85236</v>
      </c>
      <c r="HW232">
        <v>0</v>
      </c>
      <c r="HX232">
        <v>0</v>
      </c>
      <c r="HY232">
        <v>0</v>
      </c>
      <c r="HZ232">
        <v>0</v>
      </c>
      <c r="IA232" t="s">
        <v>426</v>
      </c>
      <c r="IB232" t="s">
        <v>427</v>
      </c>
      <c r="IC232" t="s">
        <v>428</v>
      </c>
      <c r="ID232" t="s">
        <v>428</v>
      </c>
      <c r="IE232" t="s">
        <v>428</v>
      </c>
      <c r="IF232" t="s">
        <v>428</v>
      </c>
      <c r="IG232">
        <v>0</v>
      </c>
      <c r="IH232">
        <v>100</v>
      </c>
      <c r="II232">
        <v>100</v>
      </c>
      <c r="IJ232">
        <v>-1.319</v>
      </c>
      <c r="IK232">
        <v>0.3124</v>
      </c>
      <c r="IL232">
        <v>-1.085747647868322</v>
      </c>
      <c r="IM232">
        <v>-0.001141660950335919</v>
      </c>
      <c r="IN232">
        <v>1.556549255047457E-06</v>
      </c>
      <c r="IO232">
        <v>-3.845636065895205E-10</v>
      </c>
      <c r="IP232">
        <v>0.01562767363184709</v>
      </c>
      <c r="IQ232">
        <v>0.001629169780553792</v>
      </c>
      <c r="IR232">
        <v>0.0005448488767950686</v>
      </c>
      <c r="IS232">
        <v>-2.599574200195059E-06</v>
      </c>
      <c r="IT232">
        <v>2</v>
      </c>
      <c r="IU232">
        <v>2011</v>
      </c>
      <c r="IV232">
        <v>1</v>
      </c>
      <c r="IW232">
        <v>26</v>
      </c>
      <c r="IX232">
        <v>197498</v>
      </c>
      <c r="IY232">
        <v>197498.2</v>
      </c>
      <c r="IZ232">
        <v>1.14624</v>
      </c>
      <c r="JA232">
        <v>2.64038</v>
      </c>
      <c r="JB232">
        <v>1.49658</v>
      </c>
      <c r="JC232">
        <v>2.35107</v>
      </c>
      <c r="JD232">
        <v>1.54907</v>
      </c>
      <c r="JE232">
        <v>2.39502</v>
      </c>
      <c r="JF232">
        <v>36.5051</v>
      </c>
      <c r="JG232">
        <v>24.2013</v>
      </c>
      <c r="JH232">
        <v>18</v>
      </c>
      <c r="JI232">
        <v>482.357</v>
      </c>
      <c r="JJ232">
        <v>497.957</v>
      </c>
      <c r="JK232">
        <v>29.9999</v>
      </c>
      <c r="JL232">
        <v>29.2764</v>
      </c>
      <c r="JM232">
        <v>30.0002</v>
      </c>
      <c r="JN232">
        <v>29.428</v>
      </c>
      <c r="JO232">
        <v>29.4083</v>
      </c>
      <c r="JP232">
        <v>23.0601</v>
      </c>
      <c r="JQ232">
        <v>12.7503</v>
      </c>
      <c r="JR232">
        <v>100</v>
      </c>
      <c r="JS232">
        <v>30.0374</v>
      </c>
      <c r="JT232">
        <v>420</v>
      </c>
      <c r="JU232">
        <v>23.1785</v>
      </c>
      <c r="JV232">
        <v>101.818</v>
      </c>
      <c r="JW232">
        <v>91.20059999999999</v>
      </c>
    </row>
    <row r="233" spans="1:283">
      <c r="A233">
        <v>215</v>
      </c>
      <c r="B233">
        <v>1758839487.5</v>
      </c>
      <c r="C233">
        <v>2653.900000095367</v>
      </c>
      <c r="D233" t="s">
        <v>864</v>
      </c>
      <c r="E233" t="s">
        <v>865</v>
      </c>
      <c r="F233">
        <v>5</v>
      </c>
      <c r="G233" t="s">
        <v>857</v>
      </c>
      <c r="H233">
        <v>1758839484.5</v>
      </c>
      <c r="I233">
        <f>(J233)/1000</f>
        <v>0</v>
      </c>
      <c r="J233">
        <f>1000*DJ233*AH233*(DF233-DG233)/(100*CY233*(1000-AH233*DF233))</f>
        <v>0</v>
      </c>
      <c r="K233">
        <f>DJ233*AH233*(DE233-DD233*(1000-AH233*DG233)/(1000-AH233*DF233))/(100*CY233)</f>
        <v>0</v>
      </c>
      <c r="L233">
        <f>DD233 - IF(AH233&gt;1, K233*CY233*100.0/(AJ233), 0)</f>
        <v>0</v>
      </c>
      <c r="M233">
        <f>((S233-I233/2)*L233-K233)/(S233+I233/2)</f>
        <v>0</v>
      </c>
      <c r="N233">
        <f>M233*(DK233+DL233)/1000.0</f>
        <v>0</v>
      </c>
      <c r="O233">
        <f>(DD233 - IF(AH233&gt;1, K233*CY233*100.0/(AJ233), 0))*(DK233+DL233)/1000.0</f>
        <v>0</v>
      </c>
      <c r="P233">
        <f>2.0/((1/R233-1/Q233)+SIGN(R233)*SQRT((1/R233-1/Q233)*(1/R233-1/Q233) + 4*CZ233/((CZ233+1)*(CZ233+1))*(2*1/R233*1/Q233-1/Q233*1/Q233)))</f>
        <v>0</v>
      </c>
      <c r="Q233">
        <f>IF(LEFT(DA233,1)&lt;&gt;"0",IF(LEFT(DA233,1)="1",3.0,DB233),$D$5+$E$5*(DR233*DK233/($K$5*1000))+$F$5*(DR233*DK233/($K$5*1000))*MAX(MIN(CY233,$J$5),$I$5)*MAX(MIN(CY233,$J$5),$I$5)+$G$5*MAX(MIN(CY233,$J$5),$I$5)*(DR233*DK233/($K$5*1000))+$H$5*(DR233*DK233/($K$5*1000))*(DR233*DK233/($K$5*1000)))</f>
        <v>0</v>
      </c>
      <c r="R233">
        <f>I233*(1000-(1000*0.61365*exp(17.502*V233/(240.97+V233))/(DK233+DL233)+DF233)/2)/(1000*0.61365*exp(17.502*V233/(240.97+V233))/(DK233+DL233)-DF233)</f>
        <v>0</v>
      </c>
      <c r="S233">
        <f>1/((CZ233+1)/(P233/1.6)+1/(Q233/1.37)) + CZ233/((CZ233+1)/(P233/1.6) + CZ233/(Q233/1.37))</f>
        <v>0</v>
      </c>
      <c r="T233">
        <f>(CU233*CX233)</f>
        <v>0</v>
      </c>
      <c r="U233">
        <f>(DM233+(T233+2*0.95*5.67E-8*(((DM233+$B$9)+273)^4-(DM233+273)^4)-44100*I233)/(1.84*29.3*Q233+8*0.95*5.67E-8*(DM233+273)^3))</f>
        <v>0</v>
      </c>
      <c r="V233">
        <f>($C$9*DN233+$D$9*DO233+$E$9*U233)</f>
        <v>0</v>
      </c>
      <c r="W233">
        <f>0.61365*exp(17.502*V233/(240.97+V233))</f>
        <v>0</v>
      </c>
      <c r="X233">
        <f>(Y233/Z233*100)</f>
        <v>0</v>
      </c>
      <c r="Y233">
        <f>DF233*(DK233+DL233)/1000</f>
        <v>0</v>
      </c>
      <c r="Z233">
        <f>0.61365*exp(17.502*DM233/(240.97+DM233))</f>
        <v>0</v>
      </c>
      <c r="AA233">
        <f>(W233-DF233*(DK233+DL233)/1000)</f>
        <v>0</v>
      </c>
      <c r="AB233">
        <f>(-I233*44100)</f>
        <v>0</v>
      </c>
      <c r="AC233">
        <f>2*29.3*Q233*0.92*(DM233-V233)</f>
        <v>0</v>
      </c>
      <c r="AD233">
        <f>2*0.95*5.67E-8*(((DM233+$B$9)+273)^4-(V233+273)^4)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IF(AF233*$H$15&gt;=AJ233,1.0,(AJ233/(AJ233-AF233*$H$15)))</f>
        <v>0</v>
      </c>
      <c r="AI233">
        <f>(AH233-1)*100</f>
        <v>0</v>
      </c>
      <c r="AJ233">
        <f>MAX(0,($B$15+$C$15*DR233)/(1+$D$15*DR233)*DK233/(DM233+273)*$E$15)</f>
        <v>0</v>
      </c>
      <c r="AK233" t="s">
        <v>422</v>
      </c>
      <c r="AL233" t="s">
        <v>422</v>
      </c>
      <c r="AM233">
        <v>0</v>
      </c>
      <c r="AN233">
        <v>0</v>
      </c>
      <c r="AO233">
        <f>1-AM233/AN233</f>
        <v>0</v>
      </c>
      <c r="AP233">
        <v>0</v>
      </c>
      <c r="AQ233" t="s">
        <v>422</v>
      </c>
      <c r="AR233" t="s">
        <v>422</v>
      </c>
      <c r="AS233">
        <v>0</v>
      </c>
      <c r="AT233">
        <v>0</v>
      </c>
      <c r="AU233">
        <f>1-AS233/AT233</f>
        <v>0</v>
      </c>
      <c r="AV233">
        <v>0.5</v>
      </c>
      <c r="AW233">
        <f>CV233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422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CU233">
        <f>$B$13*DS233+$C$13*DT233+$F$13*EE233*(1-EH233)</f>
        <v>0</v>
      </c>
      <c r="CV233">
        <f>CU233*CW233</f>
        <v>0</v>
      </c>
      <c r="CW233">
        <f>($B$13*$D$11+$C$13*$D$11+$F$13*((ER233+EJ233)/MAX(ER233+EJ233+ES233, 0.1)*$I$11+ES233/MAX(ER233+EJ233+ES233, 0.1)*$J$11))/($B$13+$C$13+$F$13)</f>
        <v>0</v>
      </c>
      <c r="CX233">
        <f>($B$13*$K$11+$C$13*$K$11+$F$13*((ER233+EJ233)/MAX(ER233+EJ233+ES233, 0.1)*$P$11+ES233/MAX(ER233+EJ233+ES233, 0.1)*$Q$11))/($B$13+$C$13+$F$13)</f>
        <v>0</v>
      </c>
      <c r="CY233">
        <v>3.46</v>
      </c>
      <c r="CZ233">
        <v>0.5</v>
      </c>
      <c r="DA233" t="s">
        <v>423</v>
      </c>
      <c r="DB233">
        <v>2</v>
      </c>
      <c r="DC233">
        <v>1758839484.5</v>
      </c>
      <c r="DD233">
        <v>422.3972222222222</v>
      </c>
      <c r="DE233">
        <v>420.0287777777778</v>
      </c>
      <c r="DF233">
        <v>23.42842222222222</v>
      </c>
      <c r="DG233">
        <v>23.19411111111111</v>
      </c>
      <c r="DH233">
        <v>423.7165555555555</v>
      </c>
      <c r="DI233">
        <v>23.1161</v>
      </c>
      <c r="DJ233">
        <v>499.9603333333333</v>
      </c>
      <c r="DK233">
        <v>90.57075555555555</v>
      </c>
      <c r="DL233">
        <v>0.06638675555555555</v>
      </c>
      <c r="DM233">
        <v>29.92265555555555</v>
      </c>
      <c r="DN233">
        <v>29.95034444444444</v>
      </c>
      <c r="DO233">
        <v>999.9000000000001</v>
      </c>
      <c r="DP233">
        <v>0</v>
      </c>
      <c r="DQ233">
        <v>0</v>
      </c>
      <c r="DR233">
        <v>9989.508888888889</v>
      </c>
      <c r="DS233">
        <v>0</v>
      </c>
      <c r="DT233">
        <v>3.15713</v>
      </c>
      <c r="DU233">
        <v>2.368352222222222</v>
      </c>
      <c r="DV233">
        <v>432.5307777777778</v>
      </c>
      <c r="DW233">
        <v>430.0023333333334</v>
      </c>
      <c r="DX233">
        <v>0.2343246666666667</v>
      </c>
      <c r="DY233">
        <v>420.0287777777778</v>
      </c>
      <c r="DZ233">
        <v>23.19411111111111</v>
      </c>
      <c r="EA233">
        <v>2.121931111111111</v>
      </c>
      <c r="EB233">
        <v>2.100707777777778</v>
      </c>
      <c r="EC233">
        <v>18.38475555555555</v>
      </c>
      <c r="ED233">
        <v>18.22454444444444</v>
      </c>
      <c r="EE233">
        <v>0.00500078</v>
      </c>
      <c r="EF233">
        <v>0</v>
      </c>
      <c r="EG233">
        <v>0</v>
      </c>
      <c r="EH233">
        <v>0</v>
      </c>
      <c r="EI233">
        <v>557.1555555555556</v>
      </c>
      <c r="EJ233">
        <v>0.00500078</v>
      </c>
      <c r="EK233">
        <v>-19.14444444444445</v>
      </c>
      <c r="EL233">
        <v>-1.211111111111111</v>
      </c>
      <c r="EM233">
        <v>35.27755555555555</v>
      </c>
      <c r="EN233">
        <v>39.72188888888888</v>
      </c>
      <c r="EO233">
        <v>37.07611111111111</v>
      </c>
      <c r="EP233">
        <v>39.965</v>
      </c>
      <c r="EQ233">
        <v>37.54133333333333</v>
      </c>
      <c r="ER233">
        <v>0</v>
      </c>
      <c r="ES233">
        <v>0</v>
      </c>
      <c r="ET233">
        <v>0</v>
      </c>
      <c r="EU233">
        <v>1758839483.1</v>
      </c>
      <c r="EV233">
        <v>0</v>
      </c>
      <c r="EW233">
        <v>558.0461538461539</v>
      </c>
      <c r="EX233">
        <v>14.89230753250361</v>
      </c>
      <c r="EY233">
        <v>14.50940220402496</v>
      </c>
      <c r="EZ233">
        <v>-20.03846153846154</v>
      </c>
      <c r="FA233">
        <v>15</v>
      </c>
      <c r="FB233">
        <v>0</v>
      </c>
      <c r="FC233" t="s">
        <v>424</v>
      </c>
      <c r="FD233">
        <v>1746989605.5</v>
      </c>
      <c r="FE233">
        <v>1746989593.5</v>
      </c>
      <c r="FF233">
        <v>0</v>
      </c>
      <c r="FG233">
        <v>-0.274</v>
      </c>
      <c r="FH233">
        <v>-0.002</v>
      </c>
      <c r="FI233">
        <v>2.549</v>
      </c>
      <c r="FJ233">
        <v>0.129</v>
      </c>
      <c r="FK233">
        <v>420</v>
      </c>
      <c r="FL233">
        <v>17</v>
      </c>
      <c r="FM233">
        <v>0.02</v>
      </c>
      <c r="FN233">
        <v>0.04</v>
      </c>
      <c r="FO233">
        <v>2.339601707317073</v>
      </c>
      <c r="FP233">
        <v>0.05969289198606951</v>
      </c>
      <c r="FQ233">
        <v>0.06062576570911727</v>
      </c>
      <c r="FR233">
        <v>1</v>
      </c>
      <c r="FS233">
        <v>557.6117647058825</v>
      </c>
      <c r="FT233">
        <v>12.94728805598605</v>
      </c>
      <c r="FU233">
        <v>6.901268626167151</v>
      </c>
      <c r="FV233">
        <v>0</v>
      </c>
      <c r="FW233">
        <v>0.2324718536585366</v>
      </c>
      <c r="FX233">
        <v>0.01852839721254406</v>
      </c>
      <c r="FY233">
        <v>0.00259510828347767</v>
      </c>
      <c r="FZ233">
        <v>1</v>
      </c>
      <c r="GA233">
        <v>2</v>
      </c>
      <c r="GB233">
        <v>3</v>
      </c>
      <c r="GC233" t="s">
        <v>435</v>
      </c>
      <c r="GD233">
        <v>3.10285</v>
      </c>
      <c r="GE233">
        <v>2.72446</v>
      </c>
      <c r="GF233">
        <v>0.0885751</v>
      </c>
      <c r="GG233">
        <v>0.08804679999999999</v>
      </c>
      <c r="GH233">
        <v>0.105991</v>
      </c>
      <c r="GI233">
        <v>0.106687</v>
      </c>
      <c r="GJ233">
        <v>23791</v>
      </c>
      <c r="GK233">
        <v>21601.6</v>
      </c>
      <c r="GL233">
        <v>26667.8</v>
      </c>
      <c r="GM233">
        <v>23909.9</v>
      </c>
      <c r="GN233">
        <v>38148.5</v>
      </c>
      <c r="GO233">
        <v>31559.1</v>
      </c>
      <c r="GP233">
        <v>46568.8</v>
      </c>
      <c r="GQ233">
        <v>37810.4</v>
      </c>
      <c r="GR233">
        <v>1.86483</v>
      </c>
      <c r="GS233">
        <v>1.86658</v>
      </c>
      <c r="GT233">
        <v>0.0762343</v>
      </c>
      <c r="GU233">
        <v>0</v>
      </c>
      <c r="GV233">
        <v>28.7099</v>
      </c>
      <c r="GW233">
        <v>999.9</v>
      </c>
      <c r="GX233">
        <v>50.8</v>
      </c>
      <c r="GY233">
        <v>31.2</v>
      </c>
      <c r="GZ233">
        <v>25.5932</v>
      </c>
      <c r="HA233">
        <v>60.6638</v>
      </c>
      <c r="HB233">
        <v>19.1987</v>
      </c>
      <c r="HC233">
        <v>1</v>
      </c>
      <c r="HD233">
        <v>0.153908</v>
      </c>
      <c r="HE233">
        <v>-0.9635320000000001</v>
      </c>
      <c r="HF233">
        <v>20.2966</v>
      </c>
      <c r="HG233">
        <v>5.22088</v>
      </c>
      <c r="HH233">
        <v>11.98</v>
      </c>
      <c r="HI233">
        <v>4.9642</v>
      </c>
      <c r="HJ233">
        <v>3.27595</v>
      </c>
      <c r="HK233">
        <v>9999</v>
      </c>
      <c r="HL233">
        <v>9999</v>
      </c>
      <c r="HM233">
        <v>9999</v>
      </c>
      <c r="HN233">
        <v>8.9</v>
      </c>
      <c r="HO233">
        <v>1.8639</v>
      </c>
      <c r="HP233">
        <v>1.86005</v>
      </c>
      <c r="HQ233">
        <v>1.85837</v>
      </c>
      <c r="HR233">
        <v>1.85974</v>
      </c>
      <c r="HS233">
        <v>1.85988</v>
      </c>
      <c r="HT233">
        <v>1.85837</v>
      </c>
      <c r="HU233">
        <v>1.85744</v>
      </c>
      <c r="HV233">
        <v>1.85236</v>
      </c>
      <c r="HW233">
        <v>0</v>
      </c>
      <c r="HX233">
        <v>0</v>
      </c>
      <c r="HY233">
        <v>0</v>
      </c>
      <c r="HZ233">
        <v>0</v>
      </c>
      <c r="IA233" t="s">
        <v>426</v>
      </c>
      <c r="IB233" t="s">
        <v>427</v>
      </c>
      <c r="IC233" t="s">
        <v>428</v>
      </c>
      <c r="ID233" t="s">
        <v>428</v>
      </c>
      <c r="IE233" t="s">
        <v>428</v>
      </c>
      <c r="IF233" t="s">
        <v>428</v>
      </c>
      <c r="IG233">
        <v>0</v>
      </c>
      <c r="IH233">
        <v>100</v>
      </c>
      <c r="II233">
        <v>100</v>
      </c>
      <c r="IJ233">
        <v>-1.319</v>
      </c>
      <c r="IK233">
        <v>0.3123</v>
      </c>
      <c r="IL233">
        <v>-1.085747647868322</v>
      </c>
      <c r="IM233">
        <v>-0.001141660950335919</v>
      </c>
      <c r="IN233">
        <v>1.556549255047457E-06</v>
      </c>
      <c r="IO233">
        <v>-3.845636065895205E-10</v>
      </c>
      <c r="IP233">
        <v>0.01562767363184709</v>
      </c>
      <c r="IQ233">
        <v>0.001629169780553792</v>
      </c>
      <c r="IR233">
        <v>0.0005448488767950686</v>
      </c>
      <c r="IS233">
        <v>-2.599574200195059E-06</v>
      </c>
      <c r="IT233">
        <v>2</v>
      </c>
      <c r="IU233">
        <v>2011</v>
      </c>
      <c r="IV233">
        <v>1</v>
      </c>
      <c r="IW233">
        <v>26</v>
      </c>
      <c r="IX233">
        <v>197498</v>
      </c>
      <c r="IY233">
        <v>197498.2</v>
      </c>
      <c r="IZ233">
        <v>1.14746</v>
      </c>
      <c r="JA233">
        <v>2.63062</v>
      </c>
      <c r="JB233">
        <v>1.49658</v>
      </c>
      <c r="JC233">
        <v>2.35107</v>
      </c>
      <c r="JD233">
        <v>1.54907</v>
      </c>
      <c r="JE233">
        <v>2.48657</v>
      </c>
      <c r="JF233">
        <v>36.5051</v>
      </c>
      <c r="JG233">
        <v>24.2013</v>
      </c>
      <c r="JH233">
        <v>18</v>
      </c>
      <c r="JI233">
        <v>482.162</v>
      </c>
      <c r="JJ233">
        <v>497.957</v>
      </c>
      <c r="JK233">
        <v>30.012</v>
      </c>
      <c r="JL233">
        <v>29.2764</v>
      </c>
      <c r="JM233">
        <v>30.0002</v>
      </c>
      <c r="JN233">
        <v>29.4293</v>
      </c>
      <c r="JO233">
        <v>29.4083</v>
      </c>
      <c r="JP233">
        <v>23.0598</v>
      </c>
      <c r="JQ233">
        <v>12.7503</v>
      </c>
      <c r="JR233">
        <v>100</v>
      </c>
      <c r="JS233">
        <v>30.0374</v>
      </c>
      <c r="JT233">
        <v>420</v>
      </c>
      <c r="JU233">
        <v>23.1785</v>
      </c>
      <c r="JV233">
        <v>101.818</v>
      </c>
      <c r="JW233">
        <v>91.20099999999999</v>
      </c>
    </row>
    <row r="234" spans="1:283">
      <c r="A234">
        <v>216</v>
      </c>
      <c r="B234">
        <v>1758839489.5</v>
      </c>
      <c r="C234">
        <v>2655.900000095367</v>
      </c>
      <c r="D234" t="s">
        <v>866</v>
      </c>
      <c r="E234" t="s">
        <v>867</v>
      </c>
      <c r="F234">
        <v>5</v>
      </c>
      <c r="G234" t="s">
        <v>857</v>
      </c>
      <c r="H234">
        <v>1758839486.5</v>
      </c>
      <c r="I234">
        <f>(J234)/1000</f>
        <v>0</v>
      </c>
      <c r="J234">
        <f>1000*DJ234*AH234*(DF234-DG234)/(100*CY234*(1000-AH234*DF234))</f>
        <v>0</v>
      </c>
      <c r="K234">
        <f>DJ234*AH234*(DE234-DD234*(1000-AH234*DG234)/(1000-AH234*DF234))/(100*CY234)</f>
        <v>0</v>
      </c>
      <c r="L234">
        <f>DD234 - IF(AH234&gt;1, K234*CY234*100.0/(AJ234), 0)</f>
        <v>0</v>
      </c>
      <c r="M234">
        <f>((S234-I234/2)*L234-K234)/(S234+I234/2)</f>
        <v>0</v>
      </c>
      <c r="N234">
        <f>M234*(DK234+DL234)/1000.0</f>
        <v>0</v>
      </c>
      <c r="O234">
        <f>(DD234 - IF(AH234&gt;1, K234*CY234*100.0/(AJ234), 0))*(DK234+DL234)/1000.0</f>
        <v>0</v>
      </c>
      <c r="P234">
        <f>2.0/((1/R234-1/Q234)+SIGN(R234)*SQRT((1/R234-1/Q234)*(1/R234-1/Q234) + 4*CZ234/((CZ234+1)*(CZ234+1))*(2*1/R234*1/Q234-1/Q234*1/Q234)))</f>
        <v>0</v>
      </c>
      <c r="Q234">
        <f>IF(LEFT(DA234,1)&lt;&gt;"0",IF(LEFT(DA234,1)="1",3.0,DB234),$D$5+$E$5*(DR234*DK234/($K$5*1000))+$F$5*(DR234*DK234/($K$5*1000))*MAX(MIN(CY234,$J$5),$I$5)*MAX(MIN(CY234,$J$5),$I$5)+$G$5*MAX(MIN(CY234,$J$5),$I$5)*(DR234*DK234/($K$5*1000))+$H$5*(DR234*DK234/($K$5*1000))*(DR234*DK234/($K$5*1000)))</f>
        <v>0</v>
      </c>
      <c r="R234">
        <f>I234*(1000-(1000*0.61365*exp(17.502*V234/(240.97+V234))/(DK234+DL234)+DF234)/2)/(1000*0.61365*exp(17.502*V234/(240.97+V234))/(DK234+DL234)-DF234)</f>
        <v>0</v>
      </c>
      <c r="S234">
        <f>1/((CZ234+1)/(P234/1.6)+1/(Q234/1.37)) + CZ234/((CZ234+1)/(P234/1.6) + CZ234/(Q234/1.37))</f>
        <v>0</v>
      </c>
      <c r="T234">
        <f>(CU234*CX234)</f>
        <v>0</v>
      </c>
      <c r="U234">
        <f>(DM234+(T234+2*0.95*5.67E-8*(((DM234+$B$9)+273)^4-(DM234+273)^4)-44100*I234)/(1.84*29.3*Q234+8*0.95*5.67E-8*(DM234+273)^3))</f>
        <v>0</v>
      </c>
      <c r="V234">
        <f>($C$9*DN234+$D$9*DO234+$E$9*U234)</f>
        <v>0</v>
      </c>
      <c r="W234">
        <f>0.61365*exp(17.502*V234/(240.97+V234))</f>
        <v>0</v>
      </c>
      <c r="X234">
        <f>(Y234/Z234*100)</f>
        <v>0</v>
      </c>
      <c r="Y234">
        <f>DF234*(DK234+DL234)/1000</f>
        <v>0</v>
      </c>
      <c r="Z234">
        <f>0.61365*exp(17.502*DM234/(240.97+DM234))</f>
        <v>0</v>
      </c>
      <c r="AA234">
        <f>(W234-DF234*(DK234+DL234)/1000)</f>
        <v>0</v>
      </c>
      <c r="AB234">
        <f>(-I234*44100)</f>
        <v>0</v>
      </c>
      <c r="AC234">
        <f>2*29.3*Q234*0.92*(DM234-V234)</f>
        <v>0</v>
      </c>
      <c r="AD234">
        <f>2*0.95*5.67E-8*(((DM234+$B$9)+273)^4-(V234+273)^4)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IF(AF234*$H$15&gt;=AJ234,1.0,(AJ234/(AJ234-AF234*$H$15)))</f>
        <v>0</v>
      </c>
      <c r="AI234">
        <f>(AH234-1)*100</f>
        <v>0</v>
      </c>
      <c r="AJ234">
        <f>MAX(0,($B$15+$C$15*DR234)/(1+$D$15*DR234)*DK234/(DM234+273)*$E$15)</f>
        <v>0</v>
      </c>
      <c r="AK234" t="s">
        <v>422</v>
      </c>
      <c r="AL234" t="s">
        <v>422</v>
      </c>
      <c r="AM234">
        <v>0</v>
      </c>
      <c r="AN234">
        <v>0</v>
      </c>
      <c r="AO234">
        <f>1-AM234/AN234</f>
        <v>0</v>
      </c>
      <c r="AP234">
        <v>0</v>
      </c>
      <c r="AQ234" t="s">
        <v>422</v>
      </c>
      <c r="AR234" t="s">
        <v>422</v>
      </c>
      <c r="AS234">
        <v>0</v>
      </c>
      <c r="AT234">
        <v>0</v>
      </c>
      <c r="AU234">
        <f>1-AS234/AT234</f>
        <v>0</v>
      </c>
      <c r="AV234">
        <v>0.5</v>
      </c>
      <c r="AW234">
        <f>CV234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422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CU234">
        <f>$B$13*DS234+$C$13*DT234+$F$13*EE234*(1-EH234)</f>
        <v>0</v>
      </c>
      <c r="CV234">
        <f>CU234*CW234</f>
        <v>0</v>
      </c>
      <c r="CW234">
        <f>($B$13*$D$11+$C$13*$D$11+$F$13*((ER234+EJ234)/MAX(ER234+EJ234+ES234, 0.1)*$I$11+ES234/MAX(ER234+EJ234+ES234, 0.1)*$J$11))/($B$13+$C$13+$F$13)</f>
        <v>0</v>
      </c>
      <c r="CX234">
        <f>($B$13*$K$11+$C$13*$K$11+$F$13*((ER234+EJ234)/MAX(ER234+EJ234+ES234, 0.1)*$P$11+ES234/MAX(ER234+EJ234+ES234, 0.1)*$Q$11))/($B$13+$C$13+$F$13)</f>
        <v>0</v>
      </c>
      <c r="CY234">
        <v>3.46</v>
      </c>
      <c r="CZ234">
        <v>0.5</v>
      </c>
      <c r="DA234" t="s">
        <v>423</v>
      </c>
      <c r="DB234">
        <v>2</v>
      </c>
      <c r="DC234">
        <v>1758839486.5</v>
      </c>
      <c r="DD234">
        <v>422.3786666666667</v>
      </c>
      <c r="DE234">
        <v>420.0003333333333</v>
      </c>
      <c r="DF234">
        <v>23.4287</v>
      </c>
      <c r="DG234">
        <v>23.19354444444444</v>
      </c>
      <c r="DH234">
        <v>423.6978888888889</v>
      </c>
      <c r="DI234">
        <v>23.11637777777777</v>
      </c>
      <c r="DJ234">
        <v>499.9747777777778</v>
      </c>
      <c r="DK234">
        <v>90.57072222222222</v>
      </c>
      <c r="DL234">
        <v>0.06638452222222223</v>
      </c>
      <c r="DM234">
        <v>29.9221</v>
      </c>
      <c r="DN234">
        <v>29.9505</v>
      </c>
      <c r="DO234">
        <v>999.9000000000001</v>
      </c>
      <c r="DP234">
        <v>0</v>
      </c>
      <c r="DQ234">
        <v>0</v>
      </c>
      <c r="DR234">
        <v>9990.620000000001</v>
      </c>
      <c r="DS234">
        <v>0</v>
      </c>
      <c r="DT234">
        <v>3.15713</v>
      </c>
      <c r="DU234">
        <v>2.378192222222222</v>
      </c>
      <c r="DV234">
        <v>432.5118888888889</v>
      </c>
      <c r="DW234">
        <v>429.973</v>
      </c>
      <c r="DX234">
        <v>0.2351744444444444</v>
      </c>
      <c r="DY234">
        <v>420.0003333333333</v>
      </c>
      <c r="DZ234">
        <v>23.19354444444444</v>
      </c>
      <c r="EA234">
        <v>2.121955555555556</v>
      </c>
      <c r="EB234">
        <v>2.100654444444444</v>
      </c>
      <c r="EC234">
        <v>18.38494444444444</v>
      </c>
      <c r="ED234">
        <v>18.22414444444444</v>
      </c>
      <c r="EE234">
        <v>0.00500078</v>
      </c>
      <c r="EF234">
        <v>0</v>
      </c>
      <c r="EG234">
        <v>0</v>
      </c>
      <c r="EH234">
        <v>0</v>
      </c>
      <c r="EI234">
        <v>558.6777777777777</v>
      </c>
      <c r="EJ234">
        <v>0.00500078</v>
      </c>
      <c r="EK234">
        <v>-18.52222222222222</v>
      </c>
      <c r="EL234">
        <v>-0.9222222222222221</v>
      </c>
      <c r="EM234">
        <v>35.30544444444445</v>
      </c>
      <c r="EN234">
        <v>39.78444444444445</v>
      </c>
      <c r="EO234">
        <v>37.08988888888889</v>
      </c>
      <c r="EP234">
        <v>40.01355555555555</v>
      </c>
      <c r="EQ234">
        <v>37.47177777777777</v>
      </c>
      <c r="ER234">
        <v>0</v>
      </c>
      <c r="ES234">
        <v>0</v>
      </c>
      <c r="ET234">
        <v>0</v>
      </c>
      <c r="EU234">
        <v>1758839484.9</v>
      </c>
      <c r="EV234">
        <v>0</v>
      </c>
      <c r="EW234">
        <v>557.9720000000001</v>
      </c>
      <c r="EX234">
        <v>11.10769239295035</v>
      </c>
      <c r="EY234">
        <v>9.392307873896044</v>
      </c>
      <c r="EZ234">
        <v>-19.896</v>
      </c>
      <c r="FA234">
        <v>15</v>
      </c>
      <c r="FB234">
        <v>0</v>
      </c>
      <c r="FC234" t="s">
        <v>424</v>
      </c>
      <c r="FD234">
        <v>1746989605.5</v>
      </c>
      <c r="FE234">
        <v>1746989593.5</v>
      </c>
      <c r="FF234">
        <v>0</v>
      </c>
      <c r="FG234">
        <v>-0.274</v>
      </c>
      <c r="FH234">
        <v>-0.002</v>
      </c>
      <c r="FI234">
        <v>2.549</v>
      </c>
      <c r="FJ234">
        <v>0.129</v>
      </c>
      <c r="FK234">
        <v>420</v>
      </c>
      <c r="FL234">
        <v>17</v>
      </c>
      <c r="FM234">
        <v>0.02</v>
      </c>
      <c r="FN234">
        <v>0.04</v>
      </c>
      <c r="FO234">
        <v>2.34399625</v>
      </c>
      <c r="FP234">
        <v>-0.004569343339598094</v>
      </c>
      <c r="FQ234">
        <v>0.06042014302728441</v>
      </c>
      <c r="FR234">
        <v>1</v>
      </c>
      <c r="FS234">
        <v>557.7323529411764</v>
      </c>
      <c r="FT234">
        <v>2.213903764843087</v>
      </c>
      <c r="FU234">
        <v>6.835018851397701</v>
      </c>
      <c r="FV234">
        <v>0</v>
      </c>
      <c r="FW234">
        <v>0.233409275</v>
      </c>
      <c r="FX234">
        <v>0.009045467166978946</v>
      </c>
      <c r="FY234">
        <v>0.001606124901548755</v>
      </c>
      <c r="FZ234">
        <v>1</v>
      </c>
      <c r="GA234">
        <v>2</v>
      </c>
      <c r="GB234">
        <v>3</v>
      </c>
      <c r="GC234" t="s">
        <v>435</v>
      </c>
      <c r="GD234">
        <v>3.10297</v>
      </c>
      <c r="GE234">
        <v>2.72425</v>
      </c>
      <c r="GF234">
        <v>0.0885698</v>
      </c>
      <c r="GG234">
        <v>0.0880394</v>
      </c>
      <c r="GH234">
        <v>0.105996</v>
      </c>
      <c r="GI234">
        <v>0.106688</v>
      </c>
      <c r="GJ234">
        <v>23791.1</v>
      </c>
      <c r="GK234">
        <v>21601.7</v>
      </c>
      <c r="GL234">
        <v>26667.7</v>
      </c>
      <c r="GM234">
        <v>23909.9</v>
      </c>
      <c r="GN234">
        <v>38148.3</v>
      </c>
      <c r="GO234">
        <v>31559.1</v>
      </c>
      <c r="GP234">
        <v>46568.8</v>
      </c>
      <c r="GQ234">
        <v>37810.4</v>
      </c>
      <c r="GR234">
        <v>1.865</v>
      </c>
      <c r="GS234">
        <v>1.86635</v>
      </c>
      <c r="GT234">
        <v>0.0761449</v>
      </c>
      <c r="GU234">
        <v>0</v>
      </c>
      <c r="GV234">
        <v>28.7086</v>
      </c>
      <c r="GW234">
        <v>999.9</v>
      </c>
      <c r="GX234">
        <v>50.8</v>
      </c>
      <c r="GY234">
        <v>31.2</v>
      </c>
      <c r="GZ234">
        <v>25.5947</v>
      </c>
      <c r="HA234">
        <v>60.9138</v>
      </c>
      <c r="HB234">
        <v>19.2909</v>
      </c>
      <c r="HC234">
        <v>1</v>
      </c>
      <c r="HD234">
        <v>0.154004</v>
      </c>
      <c r="HE234">
        <v>-0.975572</v>
      </c>
      <c r="HF234">
        <v>20.2965</v>
      </c>
      <c r="HG234">
        <v>5.22163</v>
      </c>
      <c r="HH234">
        <v>11.98</v>
      </c>
      <c r="HI234">
        <v>4.96425</v>
      </c>
      <c r="HJ234">
        <v>3.27593</v>
      </c>
      <c r="HK234">
        <v>9999</v>
      </c>
      <c r="HL234">
        <v>9999</v>
      </c>
      <c r="HM234">
        <v>9999</v>
      </c>
      <c r="HN234">
        <v>8.9</v>
      </c>
      <c r="HO234">
        <v>1.86392</v>
      </c>
      <c r="HP234">
        <v>1.86005</v>
      </c>
      <c r="HQ234">
        <v>1.85837</v>
      </c>
      <c r="HR234">
        <v>1.85974</v>
      </c>
      <c r="HS234">
        <v>1.85986</v>
      </c>
      <c r="HT234">
        <v>1.85837</v>
      </c>
      <c r="HU234">
        <v>1.85744</v>
      </c>
      <c r="HV234">
        <v>1.85235</v>
      </c>
      <c r="HW234">
        <v>0</v>
      </c>
      <c r="HX234">
        <v>0</v>
      </c>
      <c r="HY234">
        <v>0</v>
      </c>
      <c r="HZ234">
        <v>0</v>
      </c>
      <c r="IA234" t="s">
        <v>426</v>
      </c>
      <c r="IB234" t="s">
        <v>427</v>
      </c>
      <c r="IC234" t="s">
        <v>428</v>
      </c>
      <c r="ID234" t="s">
        <v>428</v>
      </c>
      <c r="IE234" t="s">
        <v>428</v>
      </c>
      <c r="IF234" t="s">
        <v>428</v>
      </c>
      <c r="IG234">
        <v>0</v>
      </c>
      <c r="IH234">
        <v>100</v>
      </c>
      <c r="II234">
        <v>100</v>
      </c>
      <c r="IJ234">
        <v>-1.32</v>
      </c>
      <c r="IK234">
        <v>0.3123</v>
      </c>
      <c r="IL234">
        <v>-1.085747647868322</v>
      </c>
      <c r="IM234">
        <v>-0.001141660950335919</v>
      </c>
      <c r="IN234">
        <v>1.556549255047457E-06</v>
      </c>
      <c r="IO234">
        <v>-3.845636065895205E-10</v>
      </c>
      <c r="IP234">
        <v>0.01562767363184709</v>
      </c>
      <c r="IQ234">
        <v>0.001629169780553792</v>
      </c>
      <c r="IR234">
        <v>0.0005448488767950686</v>
      </c>
      <c r="IS234">
        <v>-2.599574200195059E-06</v>
      </c>
      <c r="IT234">
        <v>2</v>
      </c>
      <c r="IU234">
        <v>2011</v>
      </c>
      <c r="IV234">
        <v>1</v>
      </c>
      <c r="IW234">
        <v>26</v>
      </c>
      <c r="IX234">
        <v>197498.1</v>
      </c>
      <c r="IY234">
        <v>197498.3</v>
      </c>
      <c r="IZ234">
        <v>1.14746</v>
      </c>
      <c r="JA234">
        <v>2.63672</v>
      </c>
      <c r="JB234">
        <v>1.49658</v>
      </c>
      <c r="JC234">
        <v>2.35107</v>
      </c>
      <c r="JD234">
        <v>1.54907</v>
      </c>
      <c r="JE234">
        <v>2.50732</v>
      </c>
      <c r="JF234">
        <v>36.5051</v>
      </c>
      <c r="JG234">
        <v>24.2013</v>
      </c>
      <c r="JH234">
        <v>18</v>
      </c>
      <c r="JI234">
        <v>482.267</v>
      </c>
      <c r="JJ234">
        <v>497.807</v>
      </c>
      <c r="JK234">
        <v>30.0275</v>
      </c>
      <c r="JL234">
        <v>29.2764</v>
      </c>
      <c r="JM234">
        <v>30.0003</v>
      </c>
      <c r="JN234">
        <v>29.4297</v>
      </c>
      <c r="JO234">
        <v>29.4083</v>
      </c>
      <c r="JP234">
        <v>23.0612</v>
      </c>
      <c r="JQ234">
        <v>12.7503</v>
      </c>
      <c r="JR234">
        <v>100</v>
      </c>
      <c r="JS234">
        <v>30.0374</v>
      </c>
      <c r="JT234">
        <v>420</v>
      </c>
      <c r="JU234">
        <v>23.1785</v>
      </c>
      <c r="JV234">
        <v>101.818</v>
      </c>
      <c r="JW234">
        <v>91.20099999999999</v>
      </c>
    </row>
    <row r="235" spans="1:283">
      <c r="A235">
        <v>217</v>
      </c>
      <c r="B235">
        <v>1758839491.5</v>
      </c>
      <c r="C235">
        <v>2657.900000095367</v>
      </c>
      <c r="D235" t="s">
        <v>868</v>
      </c>
      <c r="E235" t="s">
        <v>869</v>
      </c>
      <c r="F235">
        <v>5</v>
      </c>
      <c r="G235" t="s">
        <v>857</v>
      </c>
      <c r="H235">
        <v>1758839488.5</v>
      </c>
      <c r="I235">
        <f>(J235)/1000</f>
        <v>0</v>
      </c>
      <c r="J235">
        <f>1000*DJ235*AH235*(DF235-DG235)/(100*CY235*(1000-AH235*DF235))</f>
        <v>0</v>
      </c>
      <c r="K235">
        <f>DJ235*AH235*(DE235-DD235*(1000-AH235*DG235)/(1000-AH235*DF235))/(100*CY235)</f>
        <v>0</v>
      </c>
      <c r="L235">
        <f>DD235 - IF(AH235&gt;1, K235*CY235*100.0/(AJ235), 0)</f>
        <v>0</v>
      </c>
      <c r="M235">
        <f>((S235-I235/2)*L235-K235)/(S235+I235/2)</f>
        <v>0</v>
      </c>
      <c r="N235">
        <f>M235*(DK235+DL235)/1000.0</f>
        <v>0</v>
      </c>
      <c r="O235">
        <f>(DD235 - IF(AH235&gt;1, K235*CY235*100.0/(AJ235), 0))*(DK235+DL235)/1000.0</f>
        <v>0</v>
      </c>
      <c r="P235">
        <f>2.0/((1/R235-1/Q235)+SIGN(R235)*SQRT((1/R235-1/Q235)*(1/R235-1/Q235) + 4*CZ235/((CZ235+1)*(CZ235+1))*(2*1/R235*1/Q235-1/Q235*1/Q235)))</f>
        <v>0</v>
      </c>
      <c r="Q235">
        <f>IF(LEFT(DA235,1)&lt;&gt;"0",IF(LEFT(DA235,1)="1",3.0,DB235),$D$5+$E$5*(DR235*DK235/($K$5*1000))+$F$5*(DR235*DK235/($K$5*1000))*MAX(MIN(CY235,$J$5),$I$5)*MAX(MIN(CY235,$J$5),$I$5)+$G$5*MAX(MIN(CY235,$J$5),$I$5)*(DR235*DK235/($K$5*1000))+$H$5*(DR235*DK235/($K$5*1000))*(DR235*DK235/($K$5*1000)))</f>
        <v>0</v>
      </c>
      <c r="R235">
        <f>I235*(1000-(1000*0.61365*exp(17.502*V235/(240.97+V235))/(DK235+DL235)+DF235)/2)/(1000*0.61365*exp(17.502*V235/(240.97+V235))/(DK235+DL235)-DF235)</f>
        <v>0</v>
      </c>
      <c r="S235">
        <f>1/((CZ235+1)/(P235/1.6)+1/(Q235/1.37)) + CZ235/((CZ235+1)/(P235/1.6) + CZ235/(Q235/1.37))</f>
        <v>0</v>
      </c>
      <c r="T235">
        <f>(CU235*CX235)</f>
        <v>0</v>
      </c>
      <c r="U235">
        <f>(DM235+(T235+2*0.95*5.67E-8*(((DM235+$B$9)+273)^4-(DM235+273)^4)-44100*I235)/(1.84*29.3*Q235+8*0.95*5.67E-8*(DM235+273)^3))</f>
        <v>0</v>
      </c>
      <c r="V235">
        <f>($C$9*DN235+$D$9*DO235+$E$9*U235)</f>
        <v>0</v>
      </c>
      <c r="W235">
        <f>0.61365*exp(17.502*V235/(240.97+V235))</f>
        <v>0</v>
      </c>
      <c r="X235">
        <f>(Y235/Z235*100)</f>
        <v>0</v>
      </c>
      <c r="Y235">
        <f>DF235*(DK235+DL235)/1000</f>
        <v>0</v>
      </c>
      <c r="Z235">
        <f>0.61365*exp(17.502*DM235/(240.97+DM235))</f>
        <v>0</v>
      </c>
      <c r="AA235">
        <f>(W235-DF235*(DK235+DL235)/1000)</f>
        <v>0</v>
      </c>
      <c r="AB235">
        <f>(-I235*44100)</f>
        <v>0</v>
      </c>
      <c r="AC235">
        <f>2*29.3*Q235*0.92*(DM235-V235)</f>
        <v>0</v>
      </c>
      <c r="AD235">
        <f>2*0.95*5.67E-8*(((DM235+$B$9)+273)^4-(V235+273)^4)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IF(AF235*$H$15&gt;=AJ235,1.0,(AJ235/(AJ235-AF235*$H$15)))</f>
        <v>0</v>
      </c>
      <c r="AI235">
        <f>(AH235-1)*100</f>
        <v>0</v>
      </c>
      <c r="AJ235">
        <f>MAX(0,($B$15+$C$15*DR235)/(1+$D$15*DR235)*DK235/(DM235+273)*$E$15)</f>
        <v>0</v>
      </c>
      <c r="AK235" t="s">
        <v>422</v>
      </c>
      <c r="AL235" t="s">
        <v>422</v>
      </c>
      <c r="AM235">
        <v>0</v>
      </c>
      <c r="AN235">
        <v>0</v>
      </c>
      <c r="AO235">
        <f>1-AM235/AN235</f>
        <v>0</v>
      </c>
      <c r="AP235">
        <v>0</v>
      </c>
      <c r="AQ235" t="s">
        <v>422</v>
      </c>
      <c r="AR235" t="s">
        <v>422</v>
      </c>
      <c r="AS235">
        <v>0</v>
      </c>
      <c r="AT235">
        <v>0</v>
      </c>
      <c r="AU235">
        <f>1-AS235/AT235</f>
        <v>0</v>
      </c>
      <c r="AV235">
        <v>0.5</v>
      </c>
      <c r="AW235">
        <f>CV235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422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CU235">
        <f>$B$13*DS235+$C$13*DT235+$F$13*EE235*(1-EH235)</f>
        <v>0</v>
      </c>
      <c r="CV235">
        <f>CU235*CW235</f>
        <v>0</v>
      </c>
      <c r="CW235">
        <f>($B$13*$D$11+$C$13*$D$11+$F$13*((ER235+EJ235)/MAX(ER235+EJ235+ES235, 0.1)*$I$11+ES235/MAX(ER235+EJ235+ES235, 0.1)*$J$11))/($B$13+$C$13+$F$13)</f>
        <v>0</v>
      </c>
      <c r="CX235">
        <f>($B$13*$K$11+$C$13*$K$11+$F$13*((ER235+EJ235)/MAX(ER235+EJ235+ES235, 0.1)*$P$11+ES235/MAX(ER235+EJ235+ES235, 0.1)*$Q$11))/($B$13+$C$13+$F$13)</f>
        <v>0</v>
      </c>
      <c r="CY235">
        <v>3.46</v>
      </c>
      <c r="CZ235">
        <v>0.5</v>
      </c>
      <c r="DA235" t="s">
        <v>423</v>
      </c>
      <c r="DB235">
        <v>2</v>
      </c>
      <c r="DC235">
        <v>1758839488.5</v>
      </c>
      <c r="DD235">
        <v>422.3482222222222</v>
      </c>
      <c r="DE235">
        <v>419.9755555555555</v>
      </c>
      <c r="DF235">
        <v>23.42892222222222</v>
      </c>
      <c r="DG235">
        <v>23.19386666666666</v>
      </c>
      <c r="DH235">
        <v>423.6673333333334</v>
      </c>
      <c r="DI235">
        <v>23.11658888888889</v>
      </c>
      <c r="DJ235">
        <v>500.0011111111111</v>
      </c>
      <c r="DK235">
        <v>90.57112222222223</v>
      </c>
      <c r="DL235">
        <v>0.0663036111111111</v>
      </c>
      <c r="DM235">
        <v>29.92124444444444</v>
      </c>
      <c r="DN235">
        <v>29.95147777777778</v>
      </c>
      <c r="DO235">
        <v>999.9000000000001</v>
      </c>
      <c r="DP235">
        <v>0</v>
      </c>
      <c r="DQ235">
        <v>0</v>
      </c>
      <c r="DR235">
        <v>9993.334444444445</v>
      </c>
      <c r="DS235">
        <v>0</v>
      </c>
      <c r="DT235">
        <v>3.15713</v>
      </c>
      <c r="DU235">
        <v>2.372502222222222</v>
      </c>
      <c r="DV235">
        <v>432.4807777777778</v>
      </c>
      <c r="DW235">
        <v>429.9476666666667</v>
      </c>
      <c r="DX235">
        <v>0.235062</v>
      </c>
      <c r="DY235">
        <v>419.9755555555555</v>
      </c>
      <c r="DZ235">
        <v>23.19386666666666</v>
      </c>
      <c r="EA235">
        <v>2.121984444444445</v>
      </c>
      <c r="EB235">
        <v>2.100692222222223</v>
      </c>
      <c r="EC235">
        <v>18.38516666666667</v>
      </c>
      <c r="ED235">
        <v>18.22444444444444</v>
      </c>
      <c r="EE235">
        <v>0.00500078</v>
      </c>
      <c r="EF235">
        <v>0</v>
      </c>
      <c r="EG235">
        <v>0</v>
      </c>
      <c r="EH235">
        <v>0</v>
      </c>
      <c r="EI235">
        <v>557.7666666666668</v>
      </c>
      <c r="EJ235">
        <v>0.00500078</v>
      </c>
      <c r="EK235">
        <v>-19.33333333333333</v>
      </c>
      <c r="EL235">
        <v>-1.044444444444445</v>
      </c>
      <c r="EM235">
        <v>35.30544444444445</v>
      </c>
      <c r="EN235">
        <v>39.82611111111111</v>
      </c>
      <c r="EO235">
        <v>37.11088888888889</v>
      </c>
      <c r="EP235">
        <v>40.04144444444444</v>
      </c>
      <c r="EQ235">
        <v>37.44411111111111</v>
      </c>
      <c r="ER235">
        <v>0</v>
      </c>
      <c r="ES235">
        <v>0</v>
      </c>
      <c r="ET235">
        <v>0</v>
      </c>
      <c r="EU235">
        <v>1758839486.7</v>
      </c>
      <c r="EV235">
        <v>0</v>
      </c>
      <c r="EW235">
        <v>558.0269230769231</v>
      </c>
      <c r="EX235">
        <v>-9.295726510674843</v>
      </c>
      <c r="EY235">
        <v>9.182906169980971</v>
      </c>
      <c r="EZ235">
        <v>-19.93076923076923</v>
      </c>
      <c r="FA235">
        <v>15</v>
      </c>
      <c r="FB235">
        <v>0</v>
      </c>
      <c r="FC235" t="s">
        <v>424</v>
      </c>
      <c r="FD235">
        <v>1746989605.5</v>
      </c>
      <c r="FE235">
        <v>1746989593.5</v>
      </c>
      <c r="FF235">
        <v>0</v>
      </c>
      <c r="FG235">
        <v>-0.274</v>
      </c>
      <c r="FH235">
        <v>-0.002</v>
      </c>
      <c r="FI235">
        <v>2.549</v>
      </c>
      <c r="FJ235">
        <v>0.129</v>
      </c>
      <c r="FK235">
        <v>420</v>
      </c>
      <c r="FL235">
        <v>17</v>
      </c>
      <c r="FM235">
        <v>0.02</v>
      </c>
      <c r="FN235">
        <v>0.04</v>
      </c>
      <c r="FO235">
        <v>2.347300243902439</v>
      </c>
      <c r="FP235">
        <v>-0.004210034843202433</v>
      </c>
      <c r="FQ235">
        <v>0.05933299150075209</v>
      </c>
      <c r="FR235">
        <v>1</v>
      </c>
      <c r="FS235">
        <v>557.6735294117648</v>
      </c>
      <c r="FT235">
        <v>-0.5699006616274263</v>
      </c>
      <c r="FU235">
        <v>7.024926577951225</v>
      </c>
      <c r="FV235">
        <v>1</v>
      </c>
      <c r="FW235">
        <v>0.2336781219512195</v>
      </c>
      <c r="FX235">
        <v>0.008421993031359295</v>
      </c>
      <c r="FY235">
        <v>0.001551616076399873</v>
      </c>
      <c r="FZ235">
        <v>1</v>
      </c>
      <c r="GA235">
        <v>3</v>
      </c>
      <c r="GB235">
        <v>3</v>
      </c>
      <c r="GC235" t="s">
        <v>444</v>
      </c>
      <c r="GD235">
        <v>3.10298</v>
      </c>
      <c r="GE235">
        <v>2.72427</v>
      </c>
      <c r="GF235">
        <v>0.08856849999999999</v>
      </c>
      <c r="GG235">
        <v>0.0880272</v>
      </c>
      <c r="GH235">
        <v>0.105995</v>
      </c>
      <c r="GI235">
        <v>0.10669</v>
      </c>
      <c r="GJ235">
        <v>23791.1</v>
      </c>
      <c r="GK235">
        <v>21601.9</v>
      </c>
      <c r="GL235">
        <v>26667.6</v>
      </c>
      <c r="GM235">
        <v>23909.8</v>
      </c>
      <c r="GN235">
        <v>38148.2</v>
      </c>
      <c r="GO235">
        <v>31558.9</v>
      </c>
      <c r="GP235">
        <v>46568.6</v>
      </c>
      <c r="GQ235">
        <v>37810.3</v>
      </c>
      <c r="GR235">
        <v>1.8652</v>
      </c>
      <c r="GS235">
        <v>1.86645</v>
      </c>
      <c r="GT235">
        <v>0.076443</v>
      </c>
      <c r="GU235">
        <v>0</v>
      </c>
      <c r="GV235">
        <v>28.7074</v>
      </c>
      <c r="GW235">
        <v>999.9</v>
      </c>
      <c r="GX235">
        <v>50.8</v>
      </c>
      <c r="GY235">
        <v>31.2</v>
      </c>
      <c r="GZ235">
        <v>25.5923</v>
      </c>
      <c r="HA235">
        <v>60.8038</v>
      </c>
      <c r="HB235">
        <v>19.2668</v>
      </c>
      <c r="HC235">
        <v>1</v>
      </c>
      <c r="HD235">
        <v>0.154103</v>
      </c>
      <c r="HE235">
        <v>-0.98656</v>
      </c>
      <c r="HF235">
        <v>20.2964</v>
      </c>
      <c r="HG235">
        <v>5.22178</v>
      </c>
      <c r="HH235">
        <v>11.98</v>
      </c>
      <c r="HI235">
        <v>4.96425</v>
      </c>
      <c r="HJ235">
        <v>3.27593</v>
      </c>
      <c r="HK235">
        <v>9999</v>
      </c>
      <c r="HL235">
        <v>9999</v>
      </c>
      <c r="HM235">
        <v>9999</v>
      </c>
      <c r="HN235">
        <v>8.9</v>
      </c>
      <c r="HO235">
        <v>1.86392</v>
      </c>
      <c r="HP235">
        <v>1.86006</v>
      </c>
      <c r="HQ235">
        <v>1.85837</v>
      </c>
      <c r="HR235">
        <v>1.85974</v>
      </c>
      <c r="HS235">
        <v>1.85984</v>
      </c>
      <c r="HT235">
        <v>1.85837</v>
      </c>
      <c r="HU235">
        <v>1.85745</v>
      </c>
      <c r="HV235">
        <v>1.85234</v>
      </c>
      <c r="HW235">
        <v>0</v>
      </c>
      <c r="HX235">
        <v>0</v>
      </c>
      <c r="HY235">
        <v>0</v>
      </c>
      <c r="HZ235">
        <v>0</v>
      </c>
      <c r="IA235" t="s">
        <v>426</v>
      </c>
      <c r="IB235" t="s">
        <v>427</v>
      </c>
      <c r="IC235" t="s">
        <v>428</v>
      </c>
      <c r="ID235" t="s">
        <v>428</v>
      </c>
      <c r="IE235" t="s">
        <v>428</v>
      </c>
      <c r="IF235" t="s">
        <v>428</v>
      </c>
      <c r="IG235">
        <v>0</v>
      </c>
      <c r="IH235">
        <v>100</v>
      </c>
      <c r="II235">
        <v>100</v>
      </c>
      <c r="IJ235">
        <v>-1.319</v>
      </c>
      <c r="IK235">
        <v>0.3123</v>
      </c>
      <c r="IL235">
        <v>-1.085747647868322</v>
      </c>
      <c r="IM235">
        <v>-0.001141660950335919</v>
      </c>
      <c r="IN235">
        <v>1.556549255047457E-06</v>
      </c>
      <c r="IO235">
        <v>-3.845636065895205E-10</v>
      </c>
      <c r="IP235">
        <v>0.01562767363184709</v>
      </c>
      <c r="IQ235">
        <v>0.001629169780553792</v>
      </c>
      <c r="IR235">
        <v>0.0005448488767950686</v>
      </c>
      <c r="IS235">
        <v>-2.599574200195059E-06</v>
      </c>
      <c r="IT235">
        <v>2</v>
      </c>
      <c r="IU235">
        <v>2011</v>
      </c>
      <c r="IV235">
        <v>1</v>
      </c>
      <c r="IW235">
        <v>26</v>
      </c>
      <c r="IX235">
        <v>197498.1</v>
      </c>
      <c r="IY235">
        <v>197498.3</v>
      </c>
      <c r="IZ235">
        <v>1.14746</v>
      </c>
      <c r="JA235">
        <v>2.63916</v>
      </c>
      <c r="JB235">
        <v>1.49658</v>
      </c>
      <c r="JC235">
        <v>2.35107</v>
      </c>
      <c r="JD235">
        <v>1.54907</v>
      </c>
      <c r="JE235">
        <v>2.46216</v>
      </c>
      <c r="JF235">
        <v>36.5051</v>
      </c>
      <c r="JG235">
        <v>24.2013</v>
      </c>
      <c r="JH235">
        <v>18</v>
      </c>
      <c r="JI235">
        <v>482.384</v>
      </c>
      <c r="JJ235">
        <v>497.88</v>
      </c>
      <c r="JK235">
        <v>30.0409</v>
      </c>
      <c r="JL235">
        <v>29.2773</v>
      </c>
      <c r="JM235">
        <v>30.0003</v>
      </c>
      <c r="JN235">
        <v>29.4297</v>
      </c>
      <c r="JO235">
        <v>29.409</v>
      </c>
      <c r="JP235">
        <v>23.0627</v>
      </c>
      <c r="JQ235">
        <v>12.7503</v>
      </c>
      <c r="JR235">
        <v>100</v>
      </c>
      <c r="JS235">
        <v>30.0716</v>
      </c>
      <c r="JT235">
        <v>420</v>
      </c>
      <c r="JU235">
        <v>23.1785</v>
      </c>
      <c r="JV235">
        <v>101.818</v>
      </c>
      <c r="JW235">
        <v>91.2008</v>
      </c>
    </row>
    <row r="236" spans="1:283">
      <c r="A236">
        <v>218</v>
      </c>
      <c r="B236">
        <v>1758839493.5</v>
      </c>
      <c r="C236">
        <v>2659.900000095367</v>
      </c>
      <c r="D236" t="s">
        <v>870</v>
      </c>
      <c r="E236" t="s">
        <v>871</v>
      </c>
      <c r="F236">
        <v>5</v>
      </c>
      <c r="G236" t="s">
        <v>857</v>
      </c>
      <c r="H236">
        <v>1758839490.5</v>
      </c>
      <c r="I236">
        <f>(J236)/1000</f>
        <v>0</v>
      </c>
      <c r="J236">
        <f>1000*DJ236*AH236*(DF236-DG236)/(100*CY236*(1000-AH236*DF236))</f>
        <v>0</v>
      </c>
      <c r="K236">
        <f>DJ236*AH236*(DE236-DD236*(1000-AH236*DG236)/(1000-AH236*DF236))/(100*CY236)</f>
        <v>0</v>
      </c>
      <c r="L236">
        <f>DD236 - IF(AH236&gt;1, K236*CY236*100.0/(AJ236), 0)</f>
        <v>0</v>
      </c>
      <c r="M236">
        <f>((S236-I236/2)*L236-K236)/(S236+I236/2)</f>
        <v>0</v>
      </c>
      <c r="N236">
        <f>M236*(DK236+DL236)/1000.0</f>
        <v>0</v>
      </c>
      <c r="O236">
        <f>(DD236 - IF(AH236&gt;1, K236*CY236*100.0/(AJ236), 0))*(DK236+DL236)/1000.0</f>
        <v>0</v>
      </c>
      <c r="P236">
        <f>2.0/((1/R236-1/Q236)+SIGN(R236)*SQRT((1/R236-1/Q236)*(1/R236-1/Q236) + 4*CZ236/((CZ236+1)*(CZ236+1))*(2*1/R236*1/Q236-1/Q236*1/Q236)))</f>
        <v>0</v>
      </c>
      <c r="Q236">
        <f>IF(LEFT(DA236,1)&lt;&gt;"0",IF(LEFT(DA236,1)="1",3.0,DB236),$D$5+$E$5*(DR236*DK236/($K$5*1000))+$F$5*(DR236*DK236/($K$5*1000))*MAX(MIN(CY236,$J$5),$I$5)*MAX(MIN(CY236,$J$5),$I$5)+$G$5*MAX(MIN(CY236,$J$5),$I$5)*(DR236*DK236/($K$5*1000))+$H$5*(DR236*DK236/($K$5*1000))*(DR236*DK236/($K$5*1000)))</f>
        <v>0</v>
      </c>
      <c r="R236">
        <f>I236*(1000-(1000*0.61365*exp(17.502*V236/(240.97+V236))/(DK236+DL236)+DF236)/2)/(1000*0.61365*exp(17.502*V236/(240.97+V236))/(DK236+DL236)-DF236)</f>
        <v>0</v>
      </c>
      <c r="S236">
        <f>1/((CZ236+1)/(P236/1.6)+1/(Q236/1.37)) + CZ236/((CZ236+1)/(P236/1.6) + CZ236/(Q236/1.37))</f>
        <v>0</v>
      </c>
      <c r="T236">
        <f>(CU236*CX236)</f>
        <v>0</v>
      </c>
      <c r="U236">
        <f>(DM236+(T236+2*0.95*5.67E-8*(((DM236+$B$9)+273)^4-(DM236+273)^4)-44100*I236)/(1.84*29.3*Q236+8*0.95*5.67E-8*(DM236+273)^3))</f>
        <v>0</v>
      </c>
      <c r="V236">
        <f>($C$9*DN236+$D$9*DO236+$E$9*U236)</f>
        <v>0</v>
      </c>
      <c r="W236">
        <f>0.61365*exp(17.502*V236/(240.97+V236))</f>
        <v>0</v>
      </c>
      <c r="X236">
        <f>(Y236/Z236*100)</f>
        <v>0</v>
      </c>
      <c r="Y236">
        <f>DF236*(DK236+DL236)/1000</f>
        <v>0</v>
      </c>
      <c r="Z236">
        <f>0.61365*exp(17.502*DM236/(240.97+DM236))</f>
        <v>0</v>
      </c>
      <c r="AA236">
        <f>(W236-DF236*(DK236+DL236)/1000)</f>
        <v>0</v>
      </c>
      <c r="AB236">
        <f>(-I236*44100)</f>
        <v>0</v>
      </c>
      <c r="AC236">
        <f>2*29.3*Q236*0.92*(DM236-V236)</f>
        <v>0</v>
      </c>
      <c r="AD236">
        <f>2*0.95*5.67E-8*(((DM236+$B$9)+273)^4-(V236+273)^4)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IF(AF236*$H$15&gt;=AJ236,1.0,(AJ236/(AJ236-AF236*$H$15)))</f>
        <v>0</v>
      </c>
      <c r="AI236">
        <f>(AH236-1)*100</f>
        <v>0</v>
      </c>
      <c r="AJ236">
        <f>MAX(0,($B$15+$C$15*DR236)/(1+$D$15*DR236)*DK236/(DM236+273)*$E$15)</f>
        <v>0</v>
      </c>
      <c r="AK236" t="s">
        <v>422</v>
      </c>
      <c r="AL236" t="s">
        <v>422</v>
      </c>
      <c r="AM236">
        <v>0</v>
      </c>
      <c r="AN236">
        <v>0</v>
      </c>
      <c r="AO236">
        <f>1-AM236/AN236</f>
        <v>0</v>
      </c>
      <c r="AP236">
        <v>0</v>
      </c>
      <c r="AQ236" t="s">
        <v>422</v>
      </c>
      <c r="AR236" t="s">
        <v>422</v>
      </c>
      <c r="AS236">
        <v>0</v>
      </c>
      <c r="AT236">
        <v>0</v>
      </c>
      <c r="AU236">
        <f>1-AS236/AT236</f>
        <v>0</v>
      </c>
      <c r="AV236">
        <v>0.5</v>
      </c>
      <c r="AW236">
        <f>CV236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422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CU236">
        <f>$B$13*DS236+$C$13*DT236+$F$13*EE236*(1-EH236)</f>
        <v>0</v>
      </c>
      <c r="CV236">
        <f>CU236*CW236</f>
        <v>0</v>
      </c>
      <c r="CW236">
        <f>($B$13*$D$11+$C$13*$D$11+$F$13*((ER236+EJ236)/MAX(ER236+EJ236+ES236, 0.1)*$I$11+ES236/MAX(ER236+EJ236+ES236, 0.1)*$J$11))/($B$13+$C$13+$F$13)</f>
        <v>0</v>
      </c>
      <c r="CX236">
        <f>($B$13*$K$11+$C$13*$K$11+$F$13*((ER236+EJ236)/MAX(ER236+EJ236+ES236, 0.1)*$P$11+ES236/MAX(ER236+EJ236+ES236, 0.1)*$Q$11))/($B$13+$C$13+$F$13)</f>
        <v>0</v>
      </c>
      <c r="CY236">
        <v>3.46</v>
      </c>
      <c r="CZ236">
        <v>0.5</v>
      </c>
      <c r="DA236" t="s">
        <v>423</v>
      </c>
      <c r="DB236">
        <v>2</v>
      </c>
      <c r="DC236">
        <v>1758839490.5</v>
      </c>
      <c r="DD236">
        <v>422.3306666666667</v>
      </c>
      <c r="DE236">
        <v>419.9617777777777</v>
      </c>
      <c r="DF236">
        <v>23.42902222222222</v>
      </c>
      <c r="DG236">
        <v>23.19468888888889</v>
      </c>
      <c r="DH236">
        <v>423.6497777777778</v>
      </c>
      <c r="DI236">
        <v>23.1167</v>
      </c>
      <c r="DJ236">
        <v>500.0223333333333</v>
      </c>
      <c r="DK236">
        <v>90.57171111111111</v>
      </c>
      <c r="DL236">
        <v>0.06612388888888888</v>
      </c>
      <c r="DM236">
        <v>29.91996666666667</v>
      </c>
      <c r="DN236">
        <v>29.95197777777777</v>
      </c>
      <c r="DO236">
        <v>999.9000000000001</v>
      </c>
      <c r="DP236">
        <v>0</v>
      </c>
      <c r="DQ236">
        <v>0</v>
      </c>
      <c r="DR236">
        <v>10007.43111111111</v>
      </c>
      <c r="DS236">
        <v>0</v>
      </c>
      <c r="DT236">
        <v>3.15713</v>
      </c>
      <c r="DU236">
        <v>2.368724444444444</v>
      </c>
      <c r="DV236">
        <v>432.4628888888889</v>
      </c>
      <c r="DW236">
        <v>429.934</v>
      </c>
      <c r="DX236">
        <v>0.23434</v>
      </c>
      <c r="DY236">
        <v>419.9617777777777</v>
      </c>
      <c r="DZ236">
        <v>23.19468888888889</v>
      </c>
      <c r="EA236">
        <v>2.122007777777778</v>
      </c>
      <c r="EB236">
        <v>2.100782222222222</v>
      </c>
      <c r="EC236">
        <v>18.38535555555556</v>
      </c>
      <c r="ED236">
        <v>18.22511111111111</v>
      </c>
      <c r="EE236">
        <v>0.00500078</v>
      </c>
      <c r="EF236">
        <v>0</v>
      </c>
      <c r="EG236">
        <v>0</v>
      </c>
      <c r="EH236">
        <v>0</v>
      </c>
      <c r="EI236">
        <v>556.9888888888888</v>
      </c>
      <c r="EJ236">
        <v>0.00500078</v>
      </c>
      <c r="EK236">
        <v>-20.48888888888889</v>
      </c>
      <c r="EL236">
        <v>-1.033333333333333</v>
      </c>
      <c r="EM236">
        <v>35.30533333333333</v>
      </c>
      <c r="EN236">
        <v>39.87477777777778</v>
      </c>
      <c r="EO236">
        <v>37.12477777777778</v>
      </c>
      <c r="EP236">
        <v>40.111</v>
      </c>
      <c r="EQ236">
        <v>37.38166666666667</v>
      </c>
      <c r="ER236">
        <v>0</v>
      </c>
      <c r="ES236">
        <v>0</v>
      </c>
      <c r="ET236">
        <v>0</v>
      </c>
      <c r="EU236">
        <v>1758839489.1</v>
      </c>
      <c r="EV236">
        <v>0</v>
      </c>
      <c r="EW236">
        <v>558.5115384615384</v>
      </c>
      <c r="EX236">
        <v>-33.7743586954672</v>
      </c>
      <c r="EY236">
        <v>13.60341903971607</v>
      </c>
      <c r="EZ236">
        <v>-20.45769230769231</v>
      </c>
      <c r="FA236">
        <v>15</v>
      </c>
      <c r="FB236">
        <v>0</v>
      </c>
      <c r="FC236" t="s">
        <v>424</v>
      </c>
      <c r="FD236">
        <v>1746989605.5</v>
      </c>
      <c r="FE236">
        <v>1746989593.5</v>
      </c>
      <c r="FF236">
        <v>0</v>
      </c>
      <c r="FG236">
        <v>-0.274</v>
      </c>
      <c r="FH236">
        <v>-0.002</v>
      </c>
      <c r="FI236">
        <v>2.549</v>
      </c>
      <c r="FJ236">
        <v>0.129</v>
      </c>
      <c r="FK236">
        <v>420</v>
      </c>
      <c r="FL236">
        <v>17</v>
      </c>
      <c r="FM236">
        <v>0.02</v>
      </c>
      <c r="FN236">
        <v>0.04</v>
      </c>
      <c r="FO236">
        <v>2.3430345</v>
      </c>
      <c r="FP236">
        <v>0.2497479174483991</v>
      </c>
      <c r="FQ236">
        <v>0.0568365234224438</v>
      </c>
      <c r="FR236">
        <v>1</v>
      </c>
      <c r="FS236">
        <v>557.779411764706</v>
      </c>
      <c r="FT236">
        <v>4.279602791090586</v>
      </c>
      <c r="FU236">
        <v>7.375507137569059</v>
      </c>
      <c r="FV236">
        <v>0</v>
      </c>
      <c r="FW236">
        <v>0.233832075</v>
      </c>
      <c r="FX236">
        <v>0.005724461538461454</v>
      </c>
      <c r="FY236">
        <v>0.001524471767326309</v>
      </c>
      <c r="FZ236">
        <v>1</v>
      </c>
      <c r="GA236">
        <v>2</v>
      </c>
      <c r="GB236">
        <v>3</v>
      </c>
      <c r="GC236" t="s">
        <v>435</v>
      </c>
      <c r="GD236">
        <v>3.10316</v>
      </c>
      <c r="GE236">
        <v>2.72435</v>
      </c>
      <c r="GF236">
        <v>0.0885706</v>
      </c>
      <c r="GG236">
        <v>0.08803900000000001</v>
      </c>
      <c r="GH236">
        <v>0.105997</v>
      </c>
      <c r="GI236">
        <v>0.106695</v>
      </c>
      <c r="GJ236">
        <v>23791</v>
      </c>
      <c r="GK236">
        <v>21601.7</v>
      </c>
      <c r="GL236">
        <v>26667.6</v>
      </c>
      <c r="GM236">
        <v>23909.9</v>
      </c>
      <c r="GN236">
        <v>38148</v>
      </c>
      <c r="GO236">
        <v>31558.7</v>
      </c>
      <c r="GP236">
        <v>46568.5</v>
      </c>
      <c r="GQ236">
        <v>37810.3</v>
      </c>
      <c r="GR236">
        <v>1.86528</v>
      </c>
      <c r="GS236">
        <v>1.86628</v>
      </c>
      <c r="GT236">
        <v>0.076808</v>
      </c>
      <c r="GU236">
        <v>0</v>
      </c>
      <c r="GV236">
        <v>28.7061</v>
      </c>
      <c r="GW236">
        <v>999.9</v>
      </c>
      <c r="GX236">
        <v>50.8</v>
      </c>
      <c r="GY236">
        <v>31.2</v>
      </c>
      <c r="GZ236">
        <v>25.5942</v>
      </c>
      <c r="HA236">
        <v>60.6338</v>
      </c>
      <c r="HB236">
        <v>19.0545</v>
      </c>
      <c r="HC236">
        <v>1</v>
      </c>
      <c r="HD236">
        <v>0.154154</v>
      </c>
      <c r="HE236">
        <v>-1.0152</v>
      </c>
      <c r="HF236">
        <v>20.2962</v>
      </c>
      <c r="HG236">
        <v>5.22223</v>
      </c>
      <c r="HH236">
        <v>11.98</v>
      </c>
      <c r="HI236">
        <v>4.96425</v>
      </c>
      <c r="HJ236">
        <v>3.27598</v>
      </c>
      <c r="HK236">
        <v>9999</v>
      </c>
      <c r="HL236">
        <v>9999</v>
      </c>
      <c r="HM236">
        <v>9999</v>
      </c>
      <c r="HN236">
        <v>8.9</v>
      </c>
      <c r="HO236">
        <v>1.8639</v>
      </c>
      <c r="HP236">
        <v>1.86006</v>
      </c>
      <c r="HQ236">
        <v>1.85837</v>
      </c>
      <c r="HR236">
        <v>1.85974</v>
      </c>
      <c r="HS236">
        <v>1.85987</v>
      </c>
      <c r="HT236">
        <v>1.85837</v>
      </c>
      <c r="HU236">
        <v>1.85745</v>
      </c>
      <c r="HV236">
        <v>1.85238</v>
      </c>
      <c r="HW236">
        <v>0</v>
      </c>
      <c r="HX236">
        <v>0</v>
      </c>
      <c r="HY236">
        <v>0</v>
      </c>
      <c r="HZ236">
        <v>0</v>
      </c>
      <c r="IA236" t="s">
        <v>426</v>
      </c>
      <c r="IB236" t="s">
        <v>427</v>
      </c>
      <c r="IC236" t="s">
        <v>428</v>
      </c>
      <c r="ID236" t="s">
        <v>428</v>
      </c>
      <c r="IE236" t="s">
        <v>428</v>
      </c>
      <c r="IF236" t="s">
        <v>428</v>
      </c>
      <c r="IG236">
        <v>0</v>
      </c>
      <c r="IH236">
        <v>100</v>
      </c>
      <c r="II236">
        <v>100</v>
      </c>
      <c r="IJ236">
        <v>-1.32</v>
      </c>
      <c r="IK236">
        <v>0.3123</v>
      </c>
      <c r="IL236">
        <v>-1.085747647868322</v>
      </c>
      <c r="IM236">
        <v>-0.001141660950335919</v>
      </c>
      <c r="IN236">
        <v>1.556549255047457E-06</v>
      </c>
      <c r="IO236">
        <v>-3.845636065895205E-10</v>
      </c>
      <c r="IP236">
        <v>0.01562767363184709</v>
      </c>
      <c r="IQ236">
        <v>0.001629169780553792</v>
      </c>
      <c r="IR236">
        <v>0.0005448488767950686</v>
      </c>
      <c r="IS236">
        <v>-2.599574200195059E-06</v>
      </c>
      <c r="IT236">
        <v>2</v>
      </c>
      <c r="IU236">
        <v>2011</v>
      </c>
      <c r="IV236">
        <v>1</v>
      </c>
      <c r="IW236">
        <v>26</v>
      </c>
      <c r="IX236">
        <v>197498.1</v>
      </c>
      <c r="IY236">
        <v>197498.3</v>
      </c>
      <c r="IZ236">
        <v>1.14746</v>
      </c>
      <c r="JA236">
        <v>2.64648</v>
      </c>
      <c r="JB236">
        <v>1.49658</v>
      </c>
      <c r="JC236">
        <v>2.35107</v>
      </c>
      <c r="JD236">
        <v>1.54907</v>
      </c>
      <c r="JE236">
        <v>2.41455</v>
      </c>
      <c r="JF236">
        <v>36.5287</v>
      </c>
      <c r="JG236">
        <v>24.1926</v>
      </c>
      <c r="JH236">
        <v>18</v>
      </c>
      <c r="JI236">
        <v>482.434</v>
      </c>
      <c r="JJ236">
        <v>497.773</v>
      </c>
      <c r="JK236">
        <v>30.0559</v>
      </c>
      <c r="JL236">
        <v>29.2786</v>
      </c>
      <c r="JM236">
        <v>30.0003</v>
      </c>
      <c r="JN236">
        <v>29.4305</v>
      </c>
      <c r="JO236">
        <v>29.4103</v>
      </c>
      <c r="JP236">
        <v>23.0611</v>
      </c>
      <c r="JQ236">
        <v>12.7503</v>
      </c>
      <c r="JR236">
        <v>100</v>
      </c>
      <c r="JS236">
        <v>30.0716</v>
      </c>
      <c r="JT236">
        <v>420</v>
      </c>
      <c r="JU236">
        <v>23.1785</v>
      </c>
      <c r="JV236">
        <v>101.817</v>
      </c>
      <c r="JW236">
        <v>91.2008</v>
      </c>
    </row>
    <row r="237" spans="1:283">
      <c r="A237">
        <v>219</v>
      </c>
      <c r="B237">
        <v>1758839495.5</v>
      </c>
      <c r="C237">
        <v>2661.900000095367</v>
      </c>
      <c r="D237" t="s">
        <v>872</v>
      </c>
      <c r="E237" t="s">
        <v>873</v>
      </c>
      <c r="F237">
        <v>5</v>
      </c>
      <c r="G237" t="s">
        <v>857</v>
      </c>
      <c r="H237">
        <v>1758839492.5</v>
      </c>
      <c r="I237">
        <f>(J237)/1000</f>
        <v>0</v>
      </c>
      <c r="J237">
        <f>1000*DJ237*AH237*(DF237-DG237)/(100*CY237*(1000-AH237*DF237))</f>
        <v>0</v>
      </c>
      <c r="K237">
        <f>DJ237*AH237*(DE237-DD237*(1000-AH237*DG237)/(1000-AH237*DF237))/(100*CY237)</f>
        <v>0</v>
      </c>
      <c r="L237">
        <f>DD237 - IF(AH237&gt;1, K237*CY237*100.0/(AJ237), 0)</f>
        <v>0</v>
      </c>
      <c r="M237">
        <f>((S237-I237/2)*L237-K237)/(S237+I237/2)</f>
        <v>0</v>
      </c>
      <c r="N237">
        <f>M237*(DK237+DL237)/1000.0</f>
        <v>0</v>
      </c>
      <c r="O237">
        <f>(DD237 - IF(AH237&gt;1, K237*CY237*100.0/(AJ237), 0))*(DK237+DL237)/1000.0</f>
        <v>0</v>
      </c>
      <c r="P237">
        <f>2.0/((1/R237-1/Q237)+SIGN(R237)*SQRT((1/R237-1/Q237)*(1/R237-1/Q237) + 4*CZ237/((CZ237+1)*(CZ237+1))*(2*1/R237*1/Q237-1/Q237*1/Q237)))</f>
        <v>0</v>
      </c>
      <c r="Q237">
        <f>IF(LEFT(DA237,1)&lt;&gt;"0",IF(LEFT(DA237,1)="1",3.0,DB237),$D$5+$E$5*(DR237*DK237/($K$5*1000))+$F$5*(DR237*DK237/($K$5*1000))*MAX(MIN(CY237,$J$5),$I$5)*MAX(MIN(CY237,$J$5),$I$5)+$G$5*MAX(MIN(CY237,$J$5),$I$5)*(DR237*DK237/($K$5*1000))+$H$5*(DR237*DK237/($K$5*1000))*(DR237*DK237/($K$5*1000)))</f>
        <v>0</v>
      </c>
      <c r="R237">
        <f>I237*(1000-(1000*0.61365*exp(17.502*V237/(240.97+V237))/(DK237+DL237)+DF237)/2)/(1000*0.61365*exp(17.502*V237/(240.97+V237))/(DK237+DL237)-DF237)</f>
        <v>0</v>
      </c>
      <c r="S237">
        <f>1/((CZ237+1)/(P237/1.6)+1/(Q237/1.37)) + CZ237/((CZ237+1)/(P237/1.6) + CZ237/(Q237/1.37))</f>
        <v>0</v>
      </c>
      <c r="T237">
        <f>(CU237*CX237)</f>
        <v>0</v>
      </c>
      <c r="U237">
        <f>(DM237+(T237+2*0.95*5.67E-8*(((DM237+$B$9)+273)^4-(DM237+273)^4)-44100*I237)/(1.84*29.3*Q237+8*0.95*5.67E-8*(DM237+273)^3))</f>
        <v>0</v>
      </c>
      <c r="V237">
        <f>($C$9*DN237+$D$9*DO237+$E$9*U237)</f>
        <v>0</v>
      </c>
      <c r="W237">
        <f>0.61365*exp(17.502*V237/(240.97+V237))</f>
        <v>0</v>
      </c>
      <c r="X237">
        <f>(Y237/Z237*100)</f>
        <v>0</v>
      </c>
      <c r="Y237">
        <f>DF237*(DK237+DL237)/1000</f>
        <v>0</v>
      </c>
      <c r="Z237">
        <f>0.61365*exp(17.502*DM237/(240.97+DM237))</f>
        <v>0</v>
      </c>
      <c r="AA237">
        <f>(W237-DF237*(DK237+DL237)/1000)</f>
        <v>0</v>
      </c>
      <c r="AB237">
        <f>(-I237*44100)</f>
        <v>0</v>
      </c>
      <c r="AC237">
        <f>2*29.3*Q237*0.92*(DM237-V237)</f>
        <v>0</v>
      </c>
      <c r="AD237">
        <f>2*0.95*5.67E-8*(((DM237+$B$9)+273)^4-(V237+273)^4)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IF(AF237*$H$15&gt;=AJ237,1.0,(AJ237/(AJ237-AF237*$H$15)))</f>
        <v>0</v>
      </c>
      <c r="AI237">
        <f>(AH237-1)*100</f>
        <v>0</v>
      </c>
      <c r="AJ237">
        <f>MAX(0,($B$15+$C$15*DR237)/(1+$D$15*DR237)*DK237/(DM237+273)*$E$15)</f>
        <v>0</v>
      </c>
      <c r="AK237" t="s">
        <v>422</v>
      </c>
      <c r="AL237" t="s">
        <v>422</v>
      </c>
      <c r="AM237">
        <v>0</v>
      </c>
      <c r="AN237">
        <v>0</v>
      </c>
      <c r="AO237">
        <f>1-AM237/AN237</f>
        <v>0</v>
      </c>
      <c r="AP237">
        <v>0</v>
      </c>
      <c r="AQ237" t="s">
        <v>422</v>
      </c>
      <c r="AR237" t="s">
        <v>422</v>
      </c>
      <c r="AS237">
        <v>0</v>
      </c>
      <c r="AT237">
        <v>0</v>
      </c>
      <c r="AU237">
        <f>1-AS237/AT237</f>
        <v>0</v>
      </c>
      <c r="AV237">
        <v>0.5</v>
      </c>
      <c r="AW237">
        <f>CV237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422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CU237">
        <f>$B$13*DS237+$C$13*DT237+$F$13*EE237*(1-EH237)</f>
        <v>0</v>
      </c>
      <c r="CV237">
        <f>CU237*CW237</f>
        <v>0</v>
      </c>
      <c r="CW237">
        <f>($B$13*$D$11+$C$13*$D$11+$F$13*((ER237+EJ237)/MAX(ER237+EJ237+ES237, 0.1)*$I$11+ES237/MAX(ER237+EJ237+ES237, 0.1)*$J$11))/($B$13+$C$13+$F$13)</f>
        <v>0</v>
      </c>
      <c r="CX237">
        <f>($B$13*$K$11+$C$13*$K$11+$F$13*((ER237+EJ237)/MAX(ER237+EJ237+ES237, 0.1)*$P$11+ES237/MAX(ER237+EJ237+ES237, 0.1)*$Q$11))/($B$13+$C$13+$F$13)</f>
        <v>0</v>
      </c>
      <c r="CY237">
        <v>3.46</v>
      </c>
      <c r="CZ237">
        <v>0.5</v>
      </c>
      <c r="DA237" t="s">
        <v>423</v>
      </c>
      <c r="DB237">
        <v>2</v>
      </c>
      <c r="DC237">
        <v>1758839492.5</v>
      </c>
      <c r="DD237">
        <v>422.3298888888889</v>
      </c>
      <c r="DE237">
        <v>419.9652222222222</v>
      </c>
      <c r="DF237">
        <v>23.42957777777778</v>
      </c>
      <c r="DG237">
        <v>23.19546666666666</v>
      </c>
      <c r="DH237">
        <v>423.6492222222222</v>
      </c>
      <c r="DI237">
        <v>23.11722222222222</v>
      </c>
      <c r="DJ237">
        <v>500.0517777777778</v>
      </c>
      <c r="DK237">
        <v>90.57209999999999</v>
      </c>
      <c r="DL237">
        <v>0.06605381111111112</v>
      </c>
      <c r="DM237">
        <v>29.91896666666667</v>
      </c>
      <c r="DN237">
        <v>29.9543</v>
      </c>
      <c r="DO237">
        <v>999.9000000000001</v>
      </c>
      <c r="DP237">
        <v>0</v>
      </c>
      <c r="DQ237">
        <v>0</v>
      </c>
      <c r="DR237">
        <v>10009.94222222222</v>
      </c>
      <c r="DS237">
        <v>0</v>
      </c>
      <c r="DT237">
        <v>3.15713</v>
      </c>
      <c r="DU237">
        <v>2.364665555555556</v>
      </c>
      <c r="DV237">
        <v>432.4623333333333</v>
      </c>
      <c r="DW237">
        <v>429.9377777777778</v>
      </c>
      <c r="DX237">
        <v>0.2341</v>
      </c>
      <c r="DY237">
        <v>419.9652222222222</v>
      </c>
      <c r="DZ237">
        <v>23.19546666666666</v>
      </c>
      <c r="EA237">
        <v>2.122065555555556</v>
      </c>
      <c r="EB237">
        <v>2.100862222222222</v>
      </c>
      <c r="EC237">
        <v>18.38578888888889</v>
      </c>
      <c r="ED237">
        <v>18.22572222222222</v>
      </c>
      <c r="EE237">
        <v>0.00500078</v>
      </c>
      <c r="EF237">
        <v>0</v>
      </c>
      <c r="EG237">
        <v>0</v>
      </c>
      <c r="EH237">
        <v>0</v>
      </c>
      <c r="EI237">
        <v>559.0666666666667</v>
      </c>
      <c r="EJ237">
        <v>0.00500078</v>
      </c>
      <c r="EK237">
        <v>-19.24444444444444</v>
      </c>
      <c r="EL237">
        <v>-0.9444444444444444</v>
      </c>
      <c r="EM237">
        <v>35.31222222222222</v>
      </c>
      <c r="EN237">
        <v>39.91644444444445</v>
      </c>
      <c r="EO237">
        <v>37.13877777777778</v>
      </c>
      <c r="EP237">
        <v>40.15266666666667</v>
      </c>
      <c r="EQ237">
        <v>37.36788888888889</v>
      </c>
      <c r="ER237">
        <v>0</v>
      </c>
      <c r="ES237">
        <v>0</v>
      </c>
      <c r="ET237">
        <v>0</v>
      </c>
      <c r="EU237">
        <v>1758839490.9</v>
      </c>
      <c r="EV237">
        <v>0</v>
      </c>
      <c r="EW237">
        <v>557.8</v>
      </c>
      <c r="EX237">
        <v>-1.184615143797353</v>
      </c>
      <c r="EY237">
        <v>7.953846207784226</v>
      </c>
      <c r="EZ237">
        <v>-20.176</v>
      </c>
      <c r="FA237">
        <v>15</v>
      </c>
      <c r="FB237">
        <v>0</v>
      </c>
      <c r="FC237" t="s">
        <v>424</v>
      </c>
      <c r="FD237">
        <v>1746989605.5</v>
      </c>
      <c r="FE237">
        <v>1746989593.5</v>
      </c>
      <c r="FF237">
        <v>0</v>
      </c>
      <c r="FG237">
        <v>-0.274</v>
      </c>
      <c r="FH237">
        <v>-0.002</v>
      </c>
      <c r="FI237">
        <v>2.549</v>
      </c>
      <c r="FJ237">
        <v>0.129</v>
      </c>
      <c r="FK237">
        <v>420</v>
      </c>
      <c r="FL237">
        <v>17</v>
      </c>
      <c r="FM237">
        <v>0.02</v>
      </c>
      <c r="FN237">
        <v>0.04</v>
      </c>
      <c r="FO237">
        <v>2.340241463414634</v>
      </c>
      <c r="FP237">
        <v>0.2862712891986069</v>
      </c>
      <c r="FQ237">
        <v>0.05394452342559453</v>
      </c>
      <c r="FR237">
        <v>1</v>
      </c>
      <c r="FS237">
        <v>557.535294117647</v>
      </c>
      <c r="FT237">
        <v>3.73720411814067</v>
      </c>
      <c r="FU237">
        <v>7.664197987777176</v>
      </c>
      <c r="FV237">
        <v>0</v>
      </c>
      <c r="FW237">
        <v>0.2338489024390244</v>
      </c>
      <c r="FX237">
        <v>0.003924627177700345</v>
      </c>
      <c r="FY237">
        <v>0.001495048539955583</v>
      </c>
      <c r="FZ237">
        <v>1</v>
      </c>
      <c r="GA237">
        <v>2</v>
      </c>
      <c r="GB237">
        <v>3</v>
      </c>
      <c r="GC237" t="s">
        <v>435</v>
      </c>
      <c r="GD237">
        <v>3.10306</v>
      </c>
      <c r="GE237">
        <v>2.72421</v>
      </c>
      <c r="GF237">
        <v>0.08857329999999999</v>
      </c>
      <c r="GG237">
        <v>0.0880407</v>
      </c>
      <c r="GH237">
        <v>0.106002</v>
      </c>
      <c r="GI237">
        <v>0.106692</v>
      </c>
      <c r="GJ237">
        <v>23791</v>
      </c>
      <c r="GK237">
        <v>21601.6</v>
      </c>
      <c r="GL237">
        <v>26667.6</v>
      </c>
      <c r="GM237">
        <v>23909.8</v>
      </c>
      <c r="GN237">
        <v>38147.8</v>
      </c>
      <c r="GO237">
        <v>31558.7</v>
      </c>
      <c r="GP237">
        <v>46568.5</v>
      </c>
      <c r="GQ237">
        <v>37810.2</v>
      </c>
      <c r="GR237">
        <v>1.86497</v>
      </c>
      <c r="GS237">
        <v>1.86647</v>
      </c>
      <c r="GT237">
        <v>0.07693469999999999</v>
      </c>
      <c r="GU237">
        <v>0</v>
      </c>
      <c r="GV237">
        <v>28.7049</v>
      </c>
      <c r="GW237">
        <v>999.9</v>
      </c>
      <c r="GX237">
        <v>50.8</v>
      </c>
      <c r="GY237">
        <v>31.2</v>
      </c>
      <c r="GZ237">
        <v>25.5933</v>
      </c>
      <c r="HA237">
        <v>60.7338</v>
      </c>
      <c r="HB237">
        <v>19.0465</v>
      </c>
      <c r="HC237">
        <v>1</v>
      </c>
      <c r="HD237">
        <v>0.154123</v>
      </c>
      <c r="HE237">
        <v>-0.99344</v>
      </c>
      <c r="HF237">
        <v>20.2963</v>
      </c>
      <c r="HG237">
        <v>5.22223</v>
      </c>
      <c r="HH237">
        <v>11.98</v>
      </c>
      <c r="HI237">
        <v>4.96435</v>
      </c>
      <c r="HJ237">
        <v>3.276</v>
      </c>
      <c r="HK237">
        <v>9999</v>
      </c>
      <c r="HL237">
        <v>9999</v>
      </c>
      <c r="HM237">
        <v>9999</v>
      </c>
      <c r="HN237">
        <v>8.9</v>
      </c>
      <c r="HO237">
        <v>1.86391</v>
      </c>
      <c r="HP237">
        <v>1.86007</v>
      </c>
      <c r="HQ237">
        <v>1.85837</v>
      </c>
      <c r="HR237">
        <v>1.85974</v>
      </c>
      <c r="HS237">
        <v>1.85987</v>
      </c>
      <c r="HT237">
        <v>1.85837</v>
      </c>
      <c r="HU237">
        <v>1.85745</v>
      </c>
      <c r="HV237">
        <v>1.8524</v>
      </c>
      <c r="HW237">
        <v>0</v>
      </c>
      <c r="HX237">
        <v>0</v>
      </c>
      <c r="HY237">
        <v>0</v>
      </c>
      <c r="HZ237">
        <v>0</v>
      </c>
      <c r="IA237" t="s">
        <v>426</v>
      </c>
      <c r="IB237" t="s">
        <v>427</v>
      </c>
      <c r="IC237" t="s">
        <v>428</v>
      </c>
      <c r="ID237" t="s">
        <v>428</v>
      </c>
      <c r="IE237" t="s">
        <v>428</v>
      </c>
      <c r="IF237" t="s">
        <v>428</v>
      </c>
      <c r="IG237">
        <v>0</v>
      </c>
      <c r="IH237">
        <v>100</v>
      </c>
      <c r="II237">
        <v>100</v>
      </c>
      <c r="IJ237">
        <v>-1.32</v>
      </c>
      <c r="IK237">
        <v>0.3124</v>
      </c>
      <c r="IL237">
        <v>-1.085747647868322</v>
      </c>
      <c r="IM237">
        <v>-0.001141660950335919</v>
      </c>
      <c r="IN237">
        <v>1.556549255047457E-06</v>
      </c>
      <c r="IO237">
        <v>-3.845636065895205E-10</v>
      </c>
      <c r="IP237">
        <v>0.01562767363184709</v>
      </c>
      <c r="IQ237">
        <v>0.001629169780553792</v>
      </c>
      <c r="IR237">
        <v>0.0005448488767950686</v>
      </c>
      <c r="IS237">
        <v>-2.599574200195059E-06</v>
      </c>
      <c r="IT237">
        <v>2</v>
      </c>
      <c r="IU237">
        <v>2011</v>
      </c>
      <c r="IV237">
        <v>1</v>
      </c>
      <c r="IW237">
        <v>26</v>
      </c>
      <c r="IX237">
        <v>197498.2</v>
      </c>
      <c r="IY237">
        <v>197498.4</v>
      </c>
      <c r="IZ237">
        <v>1.14746</v>
      </c>
      <c r="JA237">
        <v>2.64648</v>
      </c>
      <c r="JB237">
        <v>1.49658</v>
      </c>
      <c r="JC237">
        <v>2.35107</v>
      </c>
      <c r="JD237">
        <v>1.54907</v>
      </c>
      <c r="JE237">
        <v>2.35596</v>
      </c>
      <c r="JF237">
        <v>36.5287</v>
      </c>
      <c r="JG237">
        <v>24.1926</v>
      </c>
      <c r="JH237">
        <v>18</v>
      </c>
      <c r="JI237">
        <v>482.268</v>
      </c>
      <c r="JJ237">
        <v>497.911</v>
      </c>
      <c r="JK237">
        <v>30.0719</v>
      </c>
      <c r="JL237">
        <v>29.279</v>
      </c>
      <c r="JM237">
        <v>30.0003</v>
      </c>
      <c r="JN237">
        <v>29.4318</v>
      </c>
      <c r="JO237">
        <v>29.4108</v>
      </c>
      <c r="JP237">
        <v>23.0629</v>
      </c>
      <c r="JQ237">
        <v>12.7503</v>
      </c>
      <c r="JR237">
        <v>100</v>
      </c>
      <c r="JS237">
        <v>30.1032</v>
      </c>
      <c r="JT237">
        <v>420</v>
      </c>
      <c r="JU237">
        <v>23.1785</v>
      </c>
      <c r="JV237">
        <v>101.817</v>
      </c>
      <c r="JW237">
        <v>91.20050000000001</v>
      </c>
    </row>
    <row r="238" spans="1:283">
      <c r="A238">
        <v>220</v>
      </c>
      <c r="B238">
        <v>1758839497.5</v>
      </c>
      <c r="C238">
        <v>2663.900000095367</v>
      </c>
      <c r="D238" t="s">
        <v>874</v>
      </c>
      <c r="E238" t="s">
        <v>875</v>
      </c>
      <c r="F238">
        <v>5</v>
      </c>
      <c r="G238" t="s">
        <v>857</v>
      </c>
      <c r="H238">
        <v>1758839494.5</v>
      </c>
      <c r="I238">
        <f>(J238)/1000</f>
        <v>0</v>
      </c>
      <c r="J238">
        <f>1000*DJ238*AH238*(DF238-DG238)/(100*CY238*(1000-AH238*DF238))</f>
        <v>0</v>
      </c>
      <c r="K238">
        <f>DJ238*AH238*(DE238-DD238*(1000-AH238*DG238)/(1000-AH238*DF238))/(100*CY238)</f>
        <v>0</v>
      </c>
      <c r="L238">
        <f>DD238 - IF(AH238&gt;1, K238*CY238*100.0/(AJ238), 0)</f>
        <v>0</v>
      </c>
      <c r="M238">
        <f>((S238-I238/2)*L238-K238)/(S238+I238/2)</f>
        <v>0</v>
      </c>
      <c r="N238">
        <f>M238*(DK238+DL238)/1000.0</f>
        <v>0</v>
      </c>
      <c r="O238">
        <f>(DD238 - IF(AH238&gt;1, K238*CY238*100.0/(AJ238), 0))*(DK238+DL238)/1000.0</f>
        <v>0</v>
      </c>
      <c r="P238">
        <f>2.0/((1/R238-1/Q238)+SIGN(R238)*SQRT((1/R238-1/Q238)*(1/R238-1/Q238) + 4*CZ238/((CZ238+1)*(CZ238+1))*(2*1/R238*1/Q238-1/Q238*1/Q238)))</f>
        <v>0</v>
      </c>
      <c r="Q238">
        <f>IF(LEFT(DA238,1)&lt;&gt;"0",IF(LEFT(DA238,1)="1",3.0,DB238),$D$5+$E$5*(DR238*DK238/($K$5*1000))+$F$5*(DR238*DK238/($K$5*1000))*MAX(MIN(CY238,$J$5),$I$5)*MAX(MIN(CY238,$J$5),$I$5)+$G$5*MAX(MIN(CY238,$J$5),$I$5)*(DR238*DK238/($K$5*1000))+$H$5*(DR238*DK238/($K$5*1000))*(DR238*DK238/($K$5*1000)))</f>
        <v>0</v>
      </c>
      <c r="R238">
        <f>I238*(1000-(1000*0.61365*exp(17.502*V238/(240.97+V238))/(DK238+DL238)+DF238)/2)/(1000*0.61365*exp(17.502*V238/(240.97+V238))/(DK238+DL238)-DF238)</f>
        <v>0</v>
      </c>
      <c r="S238">
        <f>1/((CZ238+1)/(P238/1.6)+1/(Q238/1.37)) + CZ238/((CZ238+1)/(P238/1.6) + CZ238/(Q238/1.37))</f>
        <v>0</v>
      </c>
      <c r="T238">
        <f>(CU238*CX238)</f>
        <v>0</v>
      </c>
      <c r="U238">
        <f>(DM238+(T238+2*0.95*5.67E-8*(((DM238+$B$9)+273)^4-(DM238+273)^4)-44100*I238)/(1.84*29.3*Q238+8*0.95*5.67E-8*(DM238+273)^3))</f>
        <v>0</v>
      </c>
      <c r="V238">
        <f>($C$9*DN238+$D$9*DO238+$E$9*U238)</f>
        <v>0</v>
      </c>
      <c r="W238">
        <f>0.61365*exp(17.502*V238/(240.97+V238))</f>
        <v>0</v>
      </c>
      <c r="X238">
        <f>(Y238/Z238*100)</f>
        <v>0</v>
      </c>
      <c r="Y238">
        <f>DF238*(DK238+DL238)/1000</f>
        <v>0</v>
      </c>
      <c r="Z238">
        <f>0.61365*exp(17.502*DM238/(240.97+DM238))</f>
        <v>0</v>
      </c>
      <c r="AA238">
        <f>(W238-DF238*(DK238+DL238)/1000)</f>
        <v>0</v>
      </c>
      <c r="AB238">
        <f>(-I238*44100)</f>
        <v>0</v>
      </c>
      <c r="AC238">
        <f>2*29.3*Q238*0.92*(DM238-V238)</f>
        <v>0</v>
      </c>
      <c r="AD238">
        <f>2*0.95*5.67E-8*(((DM238+$B$9)+273)^4-(V238+273)^4)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IF(AF238*$H$15&gt;=AJ238,1.0,(AJ238/(AJ238-AF238*$H$15)))</f>
        <v>0</v>
      </c>
      <c r="AI238">
        <f>(AH238-1)*100</f>
        <v>0</v>
      </c>
      <c r="AJ238">
        <f>MAX(0,($B$15+$C$15*DR238)/(1+$D$15*DR238)*DK238/(DM238+273)*$E$15)</f>
        <v>0</v>
      </c>
      <c r="AK238" t="s">
        <v>422</v>
      </c>
      <c r="AL238" t="s">
        <v>422</v>
      </c>
      <c r="AM238">
        <v>0</v>
      </c>
      <c r="AN238">
        <v>0</v>
      </c>
      <c r="AO238">
        <f>1-AM238/AN238</f>
        <v>0</v>
      </c>
      <c r="AP238">
        <v>0</v>
      </c>
      <c r="AQ238" t="s">
        <v>422</v>
      </c>
      <c r="AR238" t="s">
        <v>422</v>
      </c>
      <c r="AS238">
        <v>0</v>
      </c>
      <c r="AT238">
        <v>0</v>
      </c>
      <c r="AU238">
        <f>1-AS238/AT238</f>
        <v>0</v>
      </c>
      <c r="AV238">
        <v>0.5</v>
      </c>
      <c r="AW238">
        <f>CV238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422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CU238">
        <f>$B$13*DS238+$C$13*DT238+$F$13*EE238*(1-EH238)</f>
        <v>0</v>
      </c>
      <c r="CV238">
        <f>CU238*CW238</f>
        <v>0</v>
      </c>
      <c r="CW238">
        <f>($B$13*$D$11+$C$13*$D$11+$F$13*((ER238+EJ238)/MAX(ER238+EJ238+ES238, 0.1)*$I$11+ES238/MAX(ER238+EJ238+ES238, 0.1)*$J$11))/($B$13+$C$13+$F$13)</f>
        <v>0</v>
      </c>
      <c r="CX238">
        <f>($B$13*$K$11+$C$13*$K$11+$F$13*((ER238+EJ238)/MAX(ER238+EJ238+ES238, 0.1)*$P$11+ES238/MAX(ER238+EJ238+ES238, 0.1)*$Q$11))/($B$13+$C$13+$F$13)</f>
        <v>0</v>
      </c>
      <c r="CY238">
        <v>3.46</v>
      </c>
      <c r="CZ238">
        <v>0.5</v>
      </c>
      <c r="DA238" t="s">
        <v>423</v>
      </c>
      <c r="DB238">
        <v>2</v>
      </c>
      <c r="DC238">
        <v>1758839494.5</v>
      </c>
      <c r="DD238">
        <v>422.3307777777778</v>
      </c>
      <c r="DE238">
        <v>419.9854444444444</v>
      </c>
      <c r="DF238">
        <v>23.43026666666666</v>
      </c>
      <c r="DG238">
        <v>23.1957</v>
      </c>
      <c r="DH238">
        <v>423.6502222222222</v>
      </c>
      <c r="DI238">
        <v>23.1179</v>
      </c>
      <c r="DJ238">
        <v>500.0364444444445</v>
      </c>
      <c r="DK238">
        <v>90.57232222222223</v>
      </c>
      <c r="DL238">
        <v>0.06608805555555555</v>
      </c>
      <c r="DM238">
        <v>29.91853333333333</v>
      </c>
      <c r="DN238">
        <v>29.95662222222222</v>
      </c>
      <c r="DO238">
        <v>999.9000000000001</v>
      </c>
      <c r="DP238">
        <v>0</v>
      </c>
      <c r="DQ238">
        <v>0</v>
      </c>
      <c r="DR238">
        <v>10007.78888888889</v>
      </c>
      <c r="DS238">
        <v>0</v>
      </c>
      <c r="DT238">
        <v>3.15713</v>
      </c>
      <c r="DU238">
        <v>2.345531111111111</v>
      </c>
      <c r="DV238">
        <v>432.4635555555556</v>
      </c>
      <c r="DW238">
        <v>429.9585555555556</v>
      </c>
      <c r="DX238">
        <v>0.2345628888888889</v>
      </c>
      <c r="DY238">
        <v>419.9854444444444</v>
      </c>
      <c r="DZ238">
        <v>23.1957</v>
      </c>
      <c r="EA238">
        <v>2.122133333333333</v>
      </c>
      <c r="EB238">
        <v>2.100887777777777</v>
      </c>
      <c r="EC238">
        <v>18.3863</v>
      </c>
      <c r="ED238">
        <v>18.22591111111111</v>
      </c>
      <c r="EE238">
        <v>0.00500078</v>
      </c>
      <c r="EF238">
        <v>0</v>
      </c>
      <c r="EG238">
        <v>0</v>
      </c>
      <c r="EH238">
        <v>0</v>
      </c>
      <c r="EI238">
        <v>559.3666666666666</v>
      </c>
      <c r="EJ238">
        <v>0.00500078</v>
      </c>
      <c r="EK238">
        <v>-14.57777777777778</v>
      </c>
      <c r="EL238">
        <v>-0.4555555555555556</v>
      </c>
      <c r="EM238">
        <v>35.33311111111112</v>
      </c>
      <c r="EN238">
        <v>39.95811111111112</v>
      </c>
      <c r="EO238">
        <v>37.18733333333333</v>
      </c>
      <c r="EP238">
        <v>40.20811111111111</v>
      </c>
      <c r="EQ238">
        <v>37.39555555555555</v>
      </c>
      <c r="ER238">
        <v>0</v>
      </c>
      <c r="ES238">
        <v>0</v>
      </c>
      <c r="ET238">
        <v>0</v>
      </c>
      <c r="EU238">
        <v>1758839492.7</v>
      </c>
      <c r="EV238">
        <v>0</v>
      </c>
      <c r="EW238">
        <v>557.0730769230769</v>
      </c>
      <c r="EX238">
        <v>4.365812268590089</v>
      </c>
      <c r="EY238">
        <v>28.53333317216516</v>
      </c>
      <c r="EZ238">
        <v>-18.00769230769231</v>
      </c>
      <c r="FA238">
        <v>15</v>
      </c>
      <c r="FB238">
        <v>0</v>
      </c>
      <c r="FC238" t="s">
        <v>424</v>
      </c>
      <c r="FD238">
        <v>1746989605.5</v>
      </c>
      <c r="FE238">
        <v>1746989593.5</v>
      </c>
      <c r="FF238">
        <v>0</v>
      </c>
      <c r="FG238">
        <v>-0.274</v>
      </c>
      <c r="FH238">
        <v>-0.002</v>
      </c>
      <c r="FI238">
        <v>2.549</v>
      </c>
      <c r="FJ238">
        <v>0.129</v>
      </c>
      <c r="FK238">
        <v>420</v>
      </c>
      <c r="FL238">
        <v>17</v>
      </c>
      <c r="FM238">
        <v>0.02</v>
      </c>
      <c r="FN238">
        <v>0.04</v>
      </c>
      <c r="FO238">
        <v>2.34537475</v>
      </c>
      <c r="FP238">
        <v>0.1878894934333996</v>
      </c>
      <c r="FQ238">
        <v>0.05167776693063953</v>
      </c>
      <c r="FR238">
        <v>1</v>
      </c>
      <c r="FS238">
        <v>557.8823529411765</v>
      </c>
      <c r="FT238">
        <v>-6.340717985460008</v>
      </c>
      <c r="FU238">
        <v>7.531403688721734</v>
      </c>
      <c r="FV238">
        <v>0</v>
      </c>
      <c r="FW238">
        <v>0.2342062</v>
      </c>
      <c r="FX238">
        <v>0.006964052532832995</v>
      </c>
      <c r="FY238">
        <v>0.001643993859477584</v>
      </c>
      <c r="FZ238">
        <v>1</v>
      </c>
      <c r="GA238">
        <v>2</v>
      </c>
      <c r="GB238">
        <v>3</v>
      </c>
      <c r="GC238" t="s">
        <v>435</v>
      </c>
      <c r="GD238">
        <v>3.10289</v>
      </c>
      <c r="GE238">
        <v>2.72425</v>
      </c>
      <c r="GF238">
        <v>0.08856989999999999</v>
      </c>
      <c r="GG238">
        <v>0.0880421</v>
      </c>
      <c r="GH238">
        <v>0.105999</v>
      </c>
      <c r="GI238">
        <v>0.106686</v>
      </c>
      <c r="GJ238">
        <v>23790.9</v>
      </c>
      <c r="GK238">
        <v>21601.6</v>
      </c>
      <c r="GL238">
        <v>26667.5</v>
      </c>
      <c r="GM238">
        <v>23909.8</v>
      </c>
      <c r="GN238">
        <v>38147.7</v>
      </c>
      <c r="GO238">
        <v>31559</v>
      </c>
      <c r="GP238">
        <v>46568.3</v>
      </c>
      <c r="GQ238">
        <v>37810.2</v>
      </c>
      <c r="GR238">
        <v>1.86502</v>
      </c>
      <c r="GS238">
        <v>1.86668</v>
      </c>
      <c r="GT238">
        <v>0.0769421</v>
      </c>
      <c r="GU238">
        <v>0</v>
      </c>
      <c r="GV238">
        <v>28.7037</v>
      </c>
      <c r="GW238">
        <v>999.9</v>
      </c>
      <c r="GX238">
        <v>50.8</v>
      </c>
      <c r="GY238">
        <v>31.2</v>
      </c>
      <c r="GZ238">
        <v>25.5928</v>
      </c>
      <c r="HA238">
        <v>61.0138</v>
      </c>
      <c r="HB238">
        <v>19.1146</v>
      </c>
      <c r="HC238">
        <v>1</v>
      </c>
      <c r="HD238">
        <v>0.154245</v>
      </c>
      <c r="HE238">
        <v>-1.02079</v>
      </c>
      <c r="HF238">
        <v>20.2961</v>
      </c>
      <c r="HG238">
        <v>5.22253</v>
      </c>
      <c r="HH238">
        <v>11.98</v>
      </c>
      <c r="HI238">
        <v>4.96415</v>
      </c>
      <c r="HJ238">
        <v>3.276</v>
      </c>
      <c r="HK238">
        <v>9999</v>
      </c>
      <c r="HL238">
        <v>9999</v>
      </c>
      <c r="HM238">
        <v>9999</v>
      </c>
      <c r="HN238">
        <v>8.9</v>
      </c>
      <c r="HO238">
        <v>1.86392</v>
      </c>
      <c r="HP238">
        <v>1.86006</v>
      </c>
      <c r="HQ238">
        <v>1.85837</v>
      </c>
      <c r="HR238">
        <v>1.85974</v>
      </c>
      <c r="HS238">
        <v>1.85986</v>
      </c>
      <c r="HT238">
        <v>1.85837</v>
      </c>
      <c r="HU238">
        <v>1.85745</v>
      </c>
      <c r="HV238">
        <v>1.8524</v>
      </c>
      <c r="HW238">
        <v>0</v>
      </c>
      <c r="HX238">
        <v>0</v>
      </c>
      <c r="HY238">
        <v>0</v>
      </c>
      <c r="HZ238">
        <v>0</v>
      </c>
      <c r="IA238" t="s">
        <v>426</v>
      </c>
      <c r="IB238" t="s">
        <v>427</v>
      </c>
      <c r="IC238" t="s">
        <v>428</v>
      </c>
      <c r="ID238" t="s">
        <v>428</v>
      </c>
      <c r="IE238" t="s">
        <v>428</v>
      </c>
      <c r="IF238" t="s">
        <v>428</v>
      </c>
      <c r="IG238">
        <v>0</v>
      </c>
      <c r="IH238">
        <v>100</v>
      </c>
      <c r="II238">
        <v>100</v>
      </c>
      <c r="IJ238">
        <v>-1.319</v>
      </c>
      <c r="IK238">
        <v>0.3124</v>
      </c>
      <c r="IL238">
        <v>-1.085747647868322</v>
      </c>
      <c r="IM238">
        <v>-0.001141660950335919</v>
      </c>
      <c r="IN238">
        <v>1.556549255047457E-06</v>
      </c>
      <c r="IO238">
        <v>-3.845636065895205E-10</v>
      </c>
      <c r="IP238">
        <v>0.01562767363184709</v>
      </c>
      <c r="IQ238">
        <v>0.001629169780553792</v>
      </c>
      <c r="IR238">
        <v>0.0005448488767950686</v>
      </c>
      <c r="IS238">
        <v>-2.599574200195059E-06</v>
      </c>
      <c r="IT238">
        <v>2</v>
      </c>
      <c r="IU238">
        <v>2011</v>
      </c>
      <c r="IV238">
        <v>1</v>
      </c>
      <c r="IW238">
        <v>26</v>
      </c>
      <c r="IX238">
        <v>197498.2</v>
      </c>
      <c r="IY238">
        <v>197498.4</v>
      </c>
      <c r="IZ238">
        <v>1.14746</v>
      </c>
      <c r="JA238">
        <v>2.63062</v>
      </c>
      <c r="JB238">
        <v>1.49658</v>
      </c>
      <c r="JC238">
        <v>2.35107</v>
      </c>
      <c r="JD238">
        <v>1.54907</v>
      </c>
      <c r="JE238">
        <v>2.43042</v>
      </c>
      <c r="JF238">
        <v>36.5051</v>
      </c>
      <c r="JG238">
        <v>24.2013</v>
      </c>
      <c r="JH238">
        <v>18</v>
      </c>
      <c r="JI238">
        <v>482.301</v>
      </c>
      <c r="JJ238">
        <v>498.045</v>
      </c>
      <c r="JK238">
        <v>30.0839</v>
      </c>
      <c r="JL238">
        <v>29.279</v>
      </c>
      <c r="JM238">
        <v>30.0002</v>
      </c>
      <c r="JN238">
        <v>29.4322</v>
      </c>
      <c r="JO238">
        <v>29.4108</v>
      </c>
      <c r="JP238">
        <v>23.0624</v>
      </c>
      <c r="JQ238">
        <v>12.7503</v>
      </c>
      <c r="JR238">
        <v>100</v>
      </c>
      <c r="JS238">
        <v>30.1032</v>
      </c>
      <c r="JT238">
        <v>420</v>
      </c>
      <c r="JU238">
        <v>23.1785</v>
      </c>
      <c r="JV238">
        <v>101.817</v>
      </c>
      <c r="JW238">
        <v>91.20050000000001</v>
      </c>
    </row>
    <row r="239" spans="1:283">
      <c r="A239">
        <v>221</v>
      </c>
      <c r="B239">
        <v>1758839499.5</v>
      </c>
      <c r="C239">
        <v>2665.900000095367</v>
      </c>
      <c r="D239" t="s">
        <v>876</v>
      </c>
      <c r="E239" t="s">
        <v>877</v>
      </c>
      <c r="F239">
        <v>5</v>
      </c>
      <c r="G239" t="s">
        <v>857</v>
      </c>
      <c r="H239">
        <v>1758839496.5</v>
      </c>
      <c r="I239">
        <f>(J239)/1000</f>
        <v>0</v>
      </c>
      <c r="J239">
        <f>1000*DJ239*AH239*(DF239-DG239)/(100*CY239*(1000-AH239*DF239))</f>
        <v>0</v>
      </c>
      <c r="K239">
        <f>DJ239*AH239*(DE239-DD239*(1000-AH239*DG239)/(1000-AH239*DF239))/(100*CY239)</f>
        <v>0</v>
      </c>
      <c r="L239">
        <f>DD239 - IF(AH239&gt;1, K239*CY239*100.0/(AJ239), 0)</f>
        <v>0</v>
      </c>
      <c r="M239">
        <f>((S239-I239/2)*L239-K239)/(S239+I239/2)</f>
        <v>0</v>
      </c>
      <c r="N239">
        <f>M239*(DK239+DL239)/1000.0</f>
        <v>0</v>
      </c>
      <c r="O239">
        <f>(DD239 - IF(AH239&gt;1, K239*CY239*100.0/(AJ239), 0))*(DK239+DL239)/1000.0</f>
        <v>0</v>
      </c>
      <c r="P239">
        <f>2.0/((1/R239-1/Q239)+SIGN(R239)*SQRT((1/R239-1/Q239)*(1/R239-1/Q239) + 4*CZ239/((CZ239+1)*(CZ239+1))*(2*1/R239*1/Q239-1/Q239*1/Q239)))</f>
        <v>0</v>
      </c>
      <c r="Q239">
        <f>IF(LEFT(DA239,1)&lt;&gt;"0",IF(LEFT(DA239,1)="1",3.0,DB239),$D$5+$E$5*(DR239*DK239/($K$5*1000))+$F$5*(DR239*DK239/($K$5*1000))*MAX(MIN(CY239,$J$5),$I$5)*MAX(MIN(CY239,$J$5),$I$5)+$G$5*MAX(MIN(CY239,$J$5),$I$5)*(DR239*DK239/($K$5*1000))+$H$5*(DR239*DK239/($K$5*1000))*(DR239*DK239/($K$5*1000)))</f>
        <v>0</v>
      </c>
      <c r="R239">
        <f>I239*(1000-(1000*0.61365*exp(17.502*V239/(240.97+V239))/(DK239+DL239)+DF239)/2)/(1000*0.61365*exp(17.502*V239/(240.97+V239))/(DK239+DL239)-DF239)</f>
        <v>0</v>
      </c>
      <c r="S239">
        <f>1/((CZ239+1)/(P239/1.6)+1/(Q239/1.37)) + CZ239/((CZ239+1)/(P239/1.6) + CZ239/(Q239/1.37))</f>
        <v>0</v>
      </c>
      <c r="T239">
        <f>(CU239*CX239)</f>
        <v>0</v>
      </c>
      <c r="U239">
        <f>(DM239+(T239+2*0.95*5.67E-8*(((DM239+$B$9)+273)^4-(DM239+273)^4)-44100*I239)/(1.84*29.3*Q239+8*0.95*5.67E-8*(DM239+273)^3))</f>
        <v>0</v>
      </c>
      <c r="V239">
        <f>($C$9*DN239+$D$9*DO239+$E$9*U239)</f>
        <v>0</v>
      </c>
      <c r="W239">
        <f>0.61365*exp(17.502*V239/(240.97+V239))</f>
        <v>0</v>
      </c>
      <c r="X239">
        <f>(Y239/Z239*100)</f>
        <v>0</v>
      </c>
      <c r="Y239">
        <f>DF239*(DK239+DL239)/1000</f>
        <v>0</v>
      </c>
      <c r="Z239">
        <f>0.61365*exp(17.502*DM239/(240.97+DM239))</f>
        <v>0</v>
      </c>
      <c r="AA239">
        <f>(W239-DF239*(DK239+DL239)/1000)</f>
        <v>0</v>
      </c>
      <c r="AB239">
        <f>(-I239*44100)</f>
        <v>0</v>
      </c>
      <c r="AC239">
        <f>2*29.3*Q239*0.92*(DM239-V239)</f>
        <v>0</v>
      </c>
      <c r="AD239">
        <f>2*0.95*5.67E-8*(((DM239+$B$9)+273)^4-(V239+273)^4)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IF(AF239*$H$15&gt;=AJ239,1.0,(AJ239/(AJ239-AF239*$H$15)))</f>
        <v>0</v>
      </c>
      <c r="AI239">
        <f>(AH239-1)*100</f>
        <v>0</v>
      </c>
      <c r="AJ239">
        <f>MAX(0,($B$15+$C$15*DR239)/(1+$D$15*DR239)*DK239/(DM239+273)*$E$15)</f>
        <v>0</v>
      </c>
      <c r="AK239" t="s">
        <v>422</v>
      </c>
      <c r="AL239" t="s">
        <v>422</v>
      </c>
      <c r="AM239">
        <v>0</v>
      </c>
      <c r="AN239">
        <v>0</v>
      </c>
      <c r="AO239">
        <f>1-AM239/AN239</f>
        <v>0</v>
      </c>
      <c r="AP239">
        <v>0</v>
      </c>
      <c r="AQ239" t="s">
        <v>422</v>
      </c>
      <c r="AR239" t="s">
        <v>422</v>
      </c>
      <c r="AS239">
        <v>0</v>
      </c>
      <c r="AT239">
        <v>0</v>
      </c>
      <c r="AU239">
        <f>1-AS239/AT239</f>
        <v>0</v>
      </c>
      <c r="AV239">
        <v>0.5</v>
      </c>
      <c r="AW239">
        <f>CV239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422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CU239">
        <f>$B$13*DS239+$C$13*DT239+$F$13*EE239*(1-EH239)</f>
        <v>0</v>
      </c>
      <c r="CV239">
        <f>CU239*CW239</f>
        <v>0</v>
      </c>
      <c r="CW239">
        <f>($B$13*$D$11+$C$13*$D$11+$F$13*((ER239+EJ239)/MAX(ER239+EJ239+ES239, 0.1)*$I$11+ES239/MAX(ER239+EJ239+ES239, 0.1)*$J$11))/($B$13+$C$13+$F$13)</f>
        <v>0</v>
      </c>
      <c r="CX239">
        <f>($B$13*$K$11+$C$13*$K$11+$F$13*((ER239+EJ239)/MAX(ER239+EJ239+ES239, 0.1)*$P$11+ES239/MAX(ER239+EJ239+ES239, 0.1)*$Q$11))/($B$13+$C$13+$F$13)</f>
        <v>0</v>
      </c>
      <c r="CY239">
        <v>3.46</v>
      </c>
      <c r="CZ239">
        <v>0.5</v>
      </c>
      <c r="DA239" t="s">
        <v>423</v>
      </c>
      <c r="DB239">
        <v>2</v>
      </c>
      <c r="DC239">
        <v>1758839496.5</v>
      </c>
      <c r="DD239">
        <v>422.323</v>
      </c>
      <c r="DE239">
        <v>419.9986666666667</v>
      </c>
      <c r="DF239">
        <v>23.43054444444444</v>
      </c>
      <c r="DG239">
        <v>23.19486666666667</v>
      </c>
      <c r="DH239">
        <v>423.6424444444444</v>
      </c>
      <c r="DI239">
        <v>23.11814444444445</v>
      </c>
      <c r="DJ239">
        <v>499.9757777777778</v>
      </c>
      <c r="DK239">
        <v>90.57223333333334</v>
      </c>
      <c r="DL239">
        <v>0.06621797777777778</v>
      </c>
      <c r="DM239">
        <v>29.91842222222222</v>
      </c>
      <c r="DN239">
        <v>29.95817777777778</v>
      </c>
      <c r="DO239">
        <v>999.9000000000001</v>
      </c>
      <c r="DP239">
        <v>0</v>
      </c>
      <c r="DQ239">
        <v>0</v>
      </c>
      <c r="DR239">
        <v>9997.094444444445</v>
      </c>
      <c r="DS239">
        <v>0</v>
      </c>
      <c r="DT239">
        <v>3.15713</v>
      </c>
      <c r="DU239">
        <v>2.324602222222222</v>
      </c>
      <c r="DV239">
        <v>432.4555555555555</v>
      </c>
      <c r="DW239">
        <v>429.9715555555556</v>
      </c>
      <c r="DX239">
        <v>0.23566</v>
      </c>
      <c r="DY239">
        <v>419.9986666666667</v>
      </c>
      <c r="DZ239">
        <v>23.19486666666667</v>
      </c>
      <c r="EA239">
        <v>2.122155555555556</v>
      </c>
      <c r="EB239">
        <v>2.100808888888889</v>
      </c>
      <c r="EC239">
        <v>18.38645555555555</v>
      </c>
      <c r="ED239">
        <v>18.22533333333333</v>
      </c>
      <c r="EE239">
        <v>0.00500078</v>
      </c>
      <c r="EF239">
        <v>0</v>
      </c>
      <c r="EG239">
        <v>0</v>
      </c>
      <c r="EH239">
        <v>0</v>
      </c>
      <c r="EI239">
        <v>560.9666666666667</v>
      </c>
      <c r="EJ239">
        <v>0.00500078</v>
      </c>
      <c r="EK239">
        <v>-16.07777777777778</v>
      </c>
      <c r="EL239">
        <v>-0.4333333333333333</v>
      </c>
      <c r="EM239">
        <v>35.35400000000001</v>
      </c>
      <c r="EN239">
        <v>39.99277777777777</v>
      </c>
      <c r="EO239">
        <v>37.222</v>
      </c>
      <c r="EP239">
        <v>40.24977777777778</v>
      </c>
      <c r="EQ239">
        <v>37.48588888888889</v>
      </c>
      <c r="ER239">
        <v>0</v>
      </c>
      <c r="ES239">
        <v>0</v>
      </c>
      <c r="ET239">
        <v>0</v>
      </c>
      <c r="EU239">
        <v>1758839495.1</v>
      </c>
      <c r="EV239">
        <v>0</v>
      </c>
      <c r="EW239">
        <v>558.3692307692307</v>
      </c>
      <c r="EX239">
        <v>0.6837613985436033</v>
      </c>
      <c r="EY239">
        <v>-1.541880792571373</v>
      </c>
      <c r="EZ239">
        <v>-18.21923076923077</v>
      </c>
      <c r="FA239">
        <v>15</v>
      </c>
      <c r="FB239">
        <v>0</v>
      </c>
      <c r="FC239" t="s">
        <v>424</v>
      </c>
      <c r="FD239">
        <v>1746989605.5</v>
      </c>
      <c r="FE239">
        <v>1746989593.5</v>
      </c>
      <c r="FF239">
        <v>0</v>
      </c>
      <c r="FG239">
        <v>-0.274</v>
      </c>
      <c r="FH239">
        <v>-0.002</v>
      </c>
      <c r="FI239">
        <v>2.549</v>
      </c>
      <c r="FJ239">
        <v>0.129</v>
      </c>
      <c r="FK239">
        <v>420</v>
      </c>
      <c r="FL239">
        <v>17</v>
      </c>
      <c r="FM239">
        <v>0.02</v>
      </c>
      <c r="FN239">
        <v>0.04</v>
      </c>
      <c r="FO239">
        <v>2.344439024390244</v>
      </c>
      <c r="FP239">
        <v>0.1181701045296131</v>
      </c>
      <c r="FQ239">
        <v>0.05112369594281173</v>
      </c>
      <c r="FR239">
        <v>1</v>
      </c>
      <c r="FS239">
        <v>558.7029411764706</v>
      </c>
      <c r="FT239">
        <v>-12.33766208476667</v>
      </c>
      <c r="FU239">
        <v>7.469407618614101</v>
      </c>
      <c r="FV239">
        <v>0</v>
      </c>
      <c r="FW239">
        <v>0.2343696341463415</v>
      </c>
      <c r="FX239">
        <v>0.009789512195122337</v>
      </c>
      <c r="FY239">
        <v>0.001747127464825114</v>
      </c>
      <c r="FZ239">
        <v>1</v>
      </c>
      <c r="GA239">
        <v>2</v>
      </c>
      <c r="GB239">
        <v>3</v>
      </c>
      <c r="GC239" t="s">
        <v>435</v>
      </c>
      <c r="GD239">
        <v>3.10286</v>
      </c>
      <c r="GE239">
        <v>2.72443</v>
      </c>
      <c r="GF239">
        <v>0.0885643</v>
      </c>
      <c r="GG239">
        <v>0.0880432</v>
      </c>
      <c r="GH239">
        <v>0.105997</v>
      </c>
      <c r="GI239">
        <v>0.106684</v>
      </c>
      <c r="GJ239">
        <v>23790.9</v>
      </c>
      <c r="GK239">
        <v>21601.5</v>
      </c>
      <c r="GL239">
        <v>26667.3</v>
      </c>
      <c r="GM239">
        <v>23909.7</v>
      </c>
      <c r="GN239">
        <v>38147.7</v>
      </c>
      <c r="GO239">
        <v>31559</v>
      </c>
      <c r="GP239">
        <v>46568.1</v>
      </c>
      <c r="GQ239">
        <v>37810.2</v>
      </c>
      <c r="GR239">
        <v>1.86505</v>
      </c>
      <c r="GS239">
        <v>1.8666</v>
      </c>
      <c r="GT239">
        <v>0.0770763</v>
      </c>
      <c r="GU239">
        <v>0</v>
      </c>
      <c r="GV239">
        <v>28.7026</v>
      </c>
      <c r="GW239">
        <v>999.9</v>
      </c>
      <c r="GX239">
        <v>50.8</v>
      </c>
      <c r="GY239">
        <v>31.2</v>
      </c>
      <c r="GZ239">
        <v>25.5947</v>
      </c>
      <c r="HA239">
        <v>60.6938</v>
      </c>
      <c r="HB239">
        <v>19.2949</v>
      </c>
      <c r="HC239">
        <v>1</v>
      </c>
      <c r="HD239">
        <v>0.154431</v>
      </c>
      <c r="HE239">
        <v>-1.02214</v>
      </c>
      <c r="HF239">
        <v>20.296</v>
      </c>
      <c r="HG239">
        <v>5.22268</v>
      </c>
      <c r="HH239">
        <v>11.98</v>
      </c>
      <c r="HI239">
        <v>4.964</v>
      </c>
      <c r="HJ239">
        <v>3.27598</v>
      </c>
      <c r="HK239">
        <v>9999</v>
      </c>
      <c r="HL239">
        <v>9999</v>
      </c>
      <c r="HM239">
        <v>9999</v>
      </c>
      <c r="HN239">
        <v>8.9</v>
      </c>
      <c r="HO239">
        <v>1.86391</v>
      </c>
      <c r="HP239">
        <v>1.86005</v>
      </c>
      <c r="HQ239">
        <v>1.85837</v>
      </c>
      <c r="HR239">
        <v>1.85974</v>
      </c>
      <c r="HS239">
        <v>1.85986</v>
      </c>
      <c r="HT239">
        <v>1.85837</v>
      </c>
      <c r="HU239">
        <v>1.85744</v>
      </c>
      <c r="HV239">
        <v>1.85238</v>
      </c>
      <c r="HW239">
        <v>0</v>
      </c>
      <c r="HX239">
        <v>0</v>
      </c>
      <c r="HY239">
        <v>0</v>
      </c>
      <c r="HZ239">
        <v>0</v>
      </c>
      <c r="IA239" t="s">
        <v>426</v>
      </c>
      <c r="IB239" t="s">
        <v>427</v>
      </c>
      <c r="IC239" t="s">
        <v>428</v>
      </c>
      <c r="ID239" t="s">
        <v>428</v>
      </c>
      <c r="IE239" t="s">
        <v>428</v>
      </c>
      <c r="IF239" t="s">
        <v>428</v>
      </c>
      <c r="IG239">
        <v>0</v>
      </c>
      <c r="IH239">
        <v>100</v>
      </c>
      <c r="II239">
        <v>100</v>
      </c>
      <c r="IJ239">
        <v>-1.319</v>
      </c>
      <c r="IK239">
        <v>0.3124</v>
      </c>
      <c r="IL239">
        <v>-1.085747647868322</v>
      </c>
      <c r="IM239">
        <v>-0.001141660950335919</v>
      </c>
      <c r="IN239">
        <v>1.556549255047457E-06</v>
      </c>
      <c r="IO239">
        <v>-3.845636065895205E-10</v>
      </c>
      <c r="IP239">
        <v>0.01562767363184709</v>
      </c>
      <c r="IQ239">
        <v>0.001629169780553792</v>
      </c>
      <c r="IR239">
        <v>0.0005448488767950686</v>
      </c>
      <c r="IS239">
        <v>-2.599574200195059E-06</v>
      </c>
      <c r="IT239">
        <v>2</v>
      </c>
      <c r="IU239">
        <v>2011</v>
      </c>
      <c r="IV239">
        <v>1</v>
      </c>
      <c r="IW239">
        <v>26</v>
      </c>
      <c r="IX239">
        <v>197498.2</v>
      </c>
      <c r="IY239">
        <v>197498.4</v>
      </c>
      <c r="IZ239">
        <v>1.14746</v>
      </c>
      <c r="JA239">
        <v>2.63306</v>
      </c>
      <c r="JB239">
        <v>1.49658</v>
      </c>
      <c r="JC239">
        <v>2.35107</v>
      </c>
      <c r="JD239">
        <v>1.54907</v>
      </c>
      <c r="JE239">
        <v>2.48535</v>
      </c>
      <c r="JF239">
        <v>36.5051</v>
      </c>
      <c r="JG239">
        <v>24.2013</v>
      </c>
      <c r="JH239">
        <v>18</v>
      </c>
      <c r="JI239">
        <v>482.315</v>
      </c>
      <c r="JJ239">
        <v>497.995</v>
      </c>
      <c r="JK239">
        <v>30.0985</v>
      </c>
      <c r="JL239">
        <v>29.279</v>
      </c>
      <c r="JM239">
        <v>30.0002</v>
      </c>
      <c r="JN239">
        <v>29.4322</v>
      </c>
      <c r="JO239">
        <v>29.4108</v>
      </c>
      <c r="JP239">
        <v>23.0617</v>
      </c>
      <c r="JQ239">
        <v>12.7503</v>
      </c>
      <c r="JR239">
        <v>100</v>
      </c>
      <c r="JS239">
        <v>30.1032</v>
      </c>
      <c r="JT239">
        <v>420</v>
      </c>
      <c r="JU239">
        <v>23.1785</v>
      </c>
      <c r="JV239">
        <v>101.817</v>
      </c>
      <c r="JW239">
        <v>91.20050000000001</v>
      </c>
    </row>
    <row r="240" spans="1:283">
      <c r="A240">
        <v>222</v>
      </c>
      <c r="B240">
        <v>1758839501.5</v>
      </c>
      <c r="C240">
        <v>2667.900000095367</v>
      </c>
      <c r="D240" t="s">
        <v>878</v>
      </c>
      <c r="E240" t="s">
        <v>879</v>
      </c>
      <c r="F240">
        <v>5</v>
      </c>
      <c r="G240" t="s">
        <v>857</v>
      </c>
      <c r="H240">
        <v>1758839498.5</v>
      </c>
      <c r="I240">
        <f>(J240)/1000</f>
        <v>0</v>
      </c>
      <c r="J240">
        <f>1000*DJ240*AH240*(DF240-DG240)/(100*CY240*(1000-AH240*DF240))</f>
        <v>0</v>
      </c>
      <c r="K240">
        <f>DJ240*AH240*(DE240-DD240*(1000-AH240*DG240)/(1000-AH240*DF240))/(100*CY240)</f>
        <v>0</v>
      </c>
      <c r="L240">
        <f>DD240 - IF(AH240&gt;1, K240*CY240*100.0/(AJ240), 0)</f>
        <v>0</v>
      </c>
      <c r="M240">
        <f>((S240-I240/2)*L240-K240)/(S240+I240/2)</f>
        <v>0</v>
      </c>
      <c r="N240">
        <f>M240*(DK240+DL240)/1000.0</f>
        <v>0</v>
      </c>
      <c r="O240">
        <f>(DD240 - IF(AH240&gt;1, K240*CY240*100.0/(AJ240), 0))*(DK240+DL240)/1000.0</f>
        <v>0</v>
      </c>
      <c r="P240">
        <f>2.0/((1/R240-1/Q240)+SIGN(R240)*SQRT((1/R240-1/Q240)*(1/R240-1/Q240) + 4*CZ240/((CZ240+1)*(CZ240+1))*(2*1/R240*1/Q240-1/Q240*1/Q240)))</f>
        <v>0</v>
      </c>
      <c r="Q240">
        <f>IF(LEFT(DA240,1)&lt;&gt;"0",IF(LEFT(DA240,1)="1",3.0,DB240),$D$5+$E$5*(DR240*DK240/($K$5*1000))+$F$5*(DR240*DK240/($K$5*1000))*MAX(MIN(CY240,$J$5),$I$5)*MAX(MIN(CY240,$J$5),$I$5)+$G$5*MAX(MIN(CY240,$J$5),$I$5)*(DR240*DK240/($K$5*1000))+$H$5*(DR240*DK240/($K$5*1000))*(DR240*DK240/($K$5*1000)))</f>
        <v>0</v>
      </c>
      <c r="R240">
        <f>I240*(1000-(1000*0.61365*exp(17.502*V240/(240.97+V240))/(DK240+DL240)+DF240)/2)/(1000*0.61365*exp(17.502*V240/(240.97+V240))/(DK240+DL240)-DF240)</f>
        <v>0</v>
      </c>
      <c r="S240">
        <f>1/((CZ240+1)/(P240/1.6)+1/(Q240/1.37)) + CZ240/((CZ240+1)/(P240/1.6) + CZ240/(Q240/1.37))</f>
        <v>0</v>
      </c>
      <c r="T240">
        <f>(CU240*CX240)</f>
        <v>0</v>
      </c>
      <c r="U240">
        <f>(DM240+(T240+2*0.95*5.67E-8*(((DM240+$B$9)+273)^4-(DM240+273)^4)-44100*I240)/(1.84*29.3*Q240+8*0.95*5.67E-8*(DM240+273)^3))</f>
        <v>0</v>
      </c>
      <c r="V240">
        <f>($C$9*DN240+$D$9*DO240+$E$9*U240)</f>
        <v>0</v>
      </c>
      <c r="W240">
        <f>0.61365*exp(17.502*V240/(240.97+V240))</f>
        <v>0</v>
      </c>
      <c r="X240">
        <f>(Y240/Z240*100)</f>
        <v>0</v>
      </c>
      <c r="Y240">
        <f>DF240*(DK240+DL240)/1000</f>
        <v>0</v>
      </c>
      <c r="Z240">
        <f>0.61365*exp(17.502*DM240/(240.97+DM240))</f>
        <v>0</v>
      </c>
      <c r="AA240">
        <f>(W240-DF240*(DK240+DL240)/1000)</f>
        <v>0</v>
      </c>
      <c r="AB240">
        <f>(-I240*44100)</f>
        <v>0</v>
      </c>
      <c r="AC240">
        <f>2*29.3*Q240*0.92*(DM240-V240)</f>
        <v>0</v>
      </c>
      <c r="AD240">
        <f>2*0.95*5.67E-8*(((DM240+$B$9)+273)^4-(V240+273)^4)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IF(AF240*$H$15&gt;=AJ240,1.0,(AJ240/(AJ240-AF240*$H$15)))</f>
        <v>0</v>
      </c>
      <c r="AI240">
        <f>(AH240-1)*100</f>
        <v>0</v>
      </c>
      <c r="AJ240">
        <f>MAX(0,($B$15+$C$15*DR240)/(1+$D$15*DR240)*DK240/(DM240+273)*$E$15)</f>
        <v>0</v>
      </c>
      <c r="AK240" t="s">
        <v>422</v>
      </c>
      <c r="AL240" t="s">
        <v>422</v>
      </c>
      <c r="AM240">
        <v>0</v>
      </c>
      <c r="AN240">
        <v>0</v>
      </c>
      <c r="AO240">
        <f>1-AM240/AN240</f>
        <v>0</v>
      </c>
      <c r="AP240">
        <v>0</v>
      </c>
      <c r="AQ240" t="s">
        <v>422</v>
      </c>
      <c r="AR240" t="s">
        <v>422</v>
      </c>
      <c r="AS240">
        <v>0</v>
      </c>
      <c r="AT240">
        <v>0</v>
      </c>
      <c r="AU240">
        <f>1-AS240/AT240</f>
        <v>0</v>
      </c>
      <c r="AV240">
        <v>0.5</v>
      </c>
      <c r="AW240">
        <f>CV240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422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CU240">
        <f>$B$13*DS240+$C$13*DT240+$F$13*EE240*(1-EH240)</f>
        <v>0</v>
      </c>
      <c r="CV240">
        <f>CU240*CW240</f>
        <v>0</v>
      </c>
      <c r="CW240">
        <f>($B$13*$D$11+$C$13*$D$11+$F$13*((ER240+EJ240)/MAX(ER240+EJ240+ES240, 0.1)*$I$11+ES240/MAX(ER240+EJ240+ES240, 0.1)*$J$11))/($B$13+$C$13+$F$13)</f>
        <v>0</v>
      </c>
      <c r="CX240">
        <f>($B$13*$K$11+$C$13*$K$11+$F$13*((ER240+EJ240)/MAX(ER240+EJ240+ES240, 0.1)*$P$11+ES240/MAX(ER240+EJ240+ES240, 0.1)*$Q$11))/($B$13+$C$13+$F$13)</f>
        <v>0</v>
      </c>
      <c r="CY240">
        <v>3.46</v>
      </c>
      <c r="CZ240">
        <v>0.5</v>
      </c>
      <c r="DA240" t="s">
        <v>423</v>
      </c>
      <c r="DB240">
        <v>2</v>
      </c>
      <c r="DC240">
        <v>1758839498.5</v>
      </c>
      <c r="DD240">
        <v>422.3106666666667</v>
      </c>
      <c r="DE240">
        <v>419.9848888888889</v>
      </c>
      <c r="DF240">
        <v>23.4306</v>
      </c>
      <c r="DG240">
        <v>23.19394444444444</v>
      </c>
      <c r="DH240">
        <v>423.6298888888889</v>
      </c>
      <c r="DI240">
        <v>23.11821111111111</v>
      </c>
      <c r="DJ240">
        <v>499.9171111111111</v>
      </c>
      <c r="DK240">
        <v>90.57208888888889</v>
      </c>
      <c r="DL240">
        <v>0.06637763333333332</v>
      </c>
      <c r="DM240">
        <v>29.91862222222223</v>
      </c>
      <c r="DN240">
        <v>29.9577</v>
      </c>
      <c r="DO240">
        <v>999.9000000000001</v>
      </c>
      <c r="DP240">
        <v>0</v>
      </c>
      <c r="DQ240">
        <v>0</v>
      </c>
      <c r="DR240">
        <v>9985.555555555555</v>
      </c>
      <c r="DS240">
        <v>0</v>
      </c>
      <c r="DT240">
        <v>3.15713</v>
      </c>
      <c r="DU240">
        <v>2.325904444444445</v>
      </c>
      <c r="DV240">
        <v>432.4428888888888</v>
      </c>
      <c r="DW240">
        <v>429.9572222222222</v>
      </c>
      <c r="DX240">
        <v>0.2366481111111111</v>
      </c>
      <c r="DY240">
        <v>419.9848888888889</v>
      </c>
      <c r="DZ240">
        <v>23.19394444444444</v>
      </c>
      <c r="EA240">
        <v>2.122157777777778</v>
      </c>
      <c r="EB240">
        <v>2.100722222222222</v>
      </c>
      <c r="EC240">
        <v>18.38647777777778</v>
      </c>
      <c r="ED240">
        <v>18.22466666666667</v>
      </c>
      <c r="EE240">
        <v>0.00500078</v>
      </c>
      <c r="EF240">
        <v>0</v>
      </c>
      <c r="EG240">
        <v>0</v>
      </c>
      <c r="EH240">
        <v>0</v>
      </c>
      <c r="EI240">
        <v>558.5444444444444</v>
      </c>
      <c r="EJ240">
        <v>0.00500078</v>
      </c>
      <c r="EK240">
        <v>-14.94444444444444</v>
      </c>
      <c r="EL240">
        <v>0.03333333333333335</v>
      </c>
      <c r="EM240">
        <v>35.36777777777777</v>
      </c>
      <c r="EN240">
        <v>40.01355555555555</v>
      </c>
      <c r="EO240">
        <v>37.25666666666667</v>
      </c>
      <c r="EP240">
        <v>40.31222222222222</v>
      </c>
      <c r="EQ240">
        <v>37.55533333333333</v>
      </c>
      <c r="ER240">
        <v>0</v>
      </c>
      <c r="ES240">
        <v>0</v>
      </c>
      <c r="ET240">
        <v>0</v>
      </c>
      <c r="EU240">
        <v>1758839496.9</v>
      </c>
      <c r="EV240">
        <v>0</v>
      </c>
      <c r="EW240">
        <v>557.28</v>
      </c>
      <c r="EX240">
        <v>2.815385473647094</v>
      </c>
      <c r="EY240">
        <v>29.08461488673434</v>
      </c>
      <c r="EZ240">
        <v>-17.428</v>
      </c>
      <c r="FA240">
        <v>15</v>
      </c>
      <c r="FB240">
        <v>0</v>
      </c>
      <c r="FC240" t="s">
        <v>424</v>
      </c>
      <c r="FD240">
        <v>1746989605.5</v>
      </c>
      <c r="FE240">
        <v>1746989593.5</v>
      </c>
      <c r="FF240">
        <v>0</v>
      </c>
      <c r="FG240">
        <v>-0.274</v>
      </c>
      <c r="FH240">
        <v>-0.002</v>
      </c>
      <c r="FI240">
        <v>2.549</v>
      </c>
      <c r="FJ240">
        <v>0.129</v>
      </c>
      <c r="FK240">
        <v>420</v>
      </c>
      <c r="FL240">
        <v>17</v>
      </c>
      <c r="FM240">
        <v>0.02</v>
      </c>
      <c r="FN240">
        <v>0.04</v>
      </c>
      <c r="FO240">
        <v>2.351035</v>
      </c>
      <c r="FP240">
        <v>-0.1186194371482206</v>
      </c>
      <c r="FQ240">
        <v>0.04522407561244342</v>
      </c>
      <c r="FR240">
        <v>1</v>
      </c>
      <c r="FS240">
        <v>557.75</v>
      </c>
      <c r="FT240">
        <v>-1.254392425493461</v>
      </c>
      <c r="FU240">
        <v>7.383417429698551</v>
      </c>
      <c r="FV240">
        <v>0</v>
      </c>
      <c r="FW240">
        <v>0.23491355</v>
      </c>
      <c r="FX240">
        <v>0.01022228893058125</v>
      </c>
      <c r="FY240">
        <v>0.001667828032951839</v>
      </c>
      <c r="FZ240">
        <v>1</v>
      </c>
      <c r="GA240">
        <v>2</v>
      </c>
      <c r="GB240">
        <v>3</v>
      </c>
      <c r="GC240" t="s">
        <v>435</v>
      </c>
      <c r="GD240">
        <v>3.10282</v>
      </c>
      <c r="GE240">
        <v>2.72457</v>
      </c>
      <c r="GF240">
        <v>0.08856269999999999</v>
      </c>
      <c r="GG240">
        <v>0.0880365</v>
      </c>
      <c r="GH240">
        <v>0.106</v>
      </c>
      <c r="GI240">
        <v>0.106687</v>
      </c>
      <c r="GJ240">
        <v>23791</v>
      </c>
      <c r="GK240">
        <v>21601.7</v>
      </c>
      <c r="GL240">
        <v>26667.4</v>
      </c>
      <c r="GM240">
        <v>23909.8</v>
      </c>
      <c r="GN240">
        <v>38147.6</v>
      </c>
      <c r="GO240">
        <v>31559</v>
      </c>
      <c r="GP240">
        <v>46568.2</v>
      </c>
      <c r="GQ240">
        <v>37810.3</v>
      </c>
      <c r="GR240">
        <v>1.86467</v>
      </c>
      <c r="GS240">
        <v>1.86665</v>
      </c>
      <c r="GT240">
        <v>0.07683039999999999</v>
      </c>
      <c r="GU240">
        <v>0</v>
      </c>
      <c r="GV240">
        <v>28.7018</v>
      </c>
      <c r="GW240">
        <v>999.9</v>
      </c>
      <c r="GX240">
        <v>50.8</v>
      </c>
      <c r="GY240">
        <v>31.2</v>
      </c>
      <c r="GZ240">
        <v>25.5928</v>
      </c>
      <c r="HA240">
        <v>60.7338</v>
      </c>
      <c r="HB240">
        <v>19.2989</v>
      </c>
      <c r="HC240">
        <v>1</v>
      </c>
      <c r="HD240">
        <v>0.154436</v>
      </c>
      <c r="HE240">
        <v>-1.02277</v>
      </c>
      <c r="HF240">
        <v>20.2959</v>
      </c>
      <c r="HG240">
        <v>5.22238</v>
      </c>
      <c r="HH240">
        <v>11.98</v>
      </c>
      <c r="HI240">
        <v>4.96405</v>
      </c>
      <c r="HJ240">
        <v>3.27598</v>
      </c>
      <c r="HK240">
        <v>9999</v>
      </c>
      <c r="HL240">
        <v>9999</v>
      </c>
      <c r="HM240">
        <v>9999</v>
      </c>
      <c r="HN240">
        <v>8.9</v>
      </c>
      <c r="HO240">
        <v>1.86392</v>
      </c>
      <c r="HP240">
        <v>1.86005</v>
      </c>
      <c r="HQ240">
        <v>1.85837</v>
      </c>
      <c r="HR240">
        <v>1.85974</v>
      </c>
      <c r="HS240">
        <v>1.85986</v>
      </c>
      <c r="HT240">
        <v>1.85837</v>
      </c>
      <c r="HU240">
        <v>1.85743</v>
      </c>
      <c r="HV240">
        <v>1.85239</v>
      </c>
      <c r="HW240">
        <v>0</v>
      </c>
      <c r="HX240">
        <v>0</v>
      </c>
      <c r="HY240">
        <v>0</v>
      </c>
      <c r="HZ240">
        <v>0</v>
      </c>
      <c r="IA240" t="s">
        <v>426</v>
      </c>
      <c r="IB240" t="s">
        <v>427</v>
      </c>
      <c r="IC240" t="s">
        <v>428</v>
      </c>
      <c r="ID240" t="s">
        <v>428</v>
      </c>
      <c r="IE240" t="s">
        <v>428</v>
      </c>
      <c r="IF240" t="s">
        <v>428</v>
      </c>
      <c r="IG240">
        <v>0</v>
      </c>
      <c r="IH240">
        <v>100</v>
      </c>
      <c r="II240">
        <v>100</v>
      </c>
      <c r="IJ240">
        <v>-1.319</v>
      </c>
      <c r="IK240">
        <v>0.3124</v>
      </c>
      <c r="IL240">
        <v>-1.085747647868322</v>
      </c>
      <c r="IM240">
        <v>-0.001141660950335919</v>
      </c>
      <c r="IN240">
        <v>1.556549255047457E-06</v>
      </c>
      <c r="IO240">
        <v>-3.845636065895205E-10</v>
      </c>
      <c r="IP240">
        <v>0.01562767363184709</v>
      </c>
      <c r="IQ240">
        <v>0.001629169780553792</v>
      </c>
      <c r="IR240">
        <v>0.0005448488767950686</v>
      </c>
      <c r="IS240">
        <v>-2.599574200195059E-06</v>
      </c>
      <c r="IT240">
        <v>2</v>
      </c>
      <c r="IU240">
        <v>2011</v>
      </c>
      <c r="IV240">
        <v>1</v>
      </c>
      <c r="IW240">
        <v>26</v>
      </c>
      <c r="IX240">
        <v>197498.3</v>
      </c>
      <c r="IY240">
        <v>197498.5</v>
      </c>
      <c r="IZ240">
        <v>1.14746</v>
      </c>
      <c r="JA240">
        <v>2.6355</v>
      </c>
      <c r="JB240">
        <v>1.49658</v>
      </c>
      <c r="JC240">
        <v>2.35107</v>
      </c>
      <c r="JD240">
        <v>1.54907</v>
      </c>
      <c r="JE240">
        <v>2.48291</v>
      </c>
      <c r="JF240">
        <v>36.5287</v>
      </c>
      <c r="JG240">
        <v>24.2013</v>
      </c>
      <c r="JH240">
        <v>18</v>
      </c>
      <c r="JI240">
        <v>482.096</v>
      </c>
      <c r="JJ240">
        <v>498.034</v>
      </c>
      <c r="JK240">
        <v>30.1102</v>
      </c>
      <c r="JL240">
        <v>29.279</v>
      </c>
      <c r="JM240">
        <v>30.0001</v>
      </c>
      <c r="JN240">
        <v>29.4322</v>
      </c>
      <c r="JO240">
        <v>29.4115</v>
      </c>
      <c r="JP240">
        <v>23.0617</v>
      </c>
      <c r="JQ240">
        <v>12.7503</v>
      </c>
      <c r="JR240">
        <v>100</v>
      </c>
      <c r="JS240">
        <v>30.1323</v>
      </c>
      <c r="JT240">
        <v>420</v>
      </c>
      <c r="JU240">
        <v>23.1785</v>
      </c>
      <c r="JV240">
        <v>101.817</v>
      </c>
      <c r="JW240">
        <v>91.20059999999999</v>
      </c>
    </row>
    <row r="241" spans="1:283">
      <c r="A241">
        <v>223</v>
      </c>
      <c r="B241">
        <v>1758839503.5</v>
      </c>
      <c r="C241">
        <v>2669.900000095367</v>
      </c>
      <c r="D241" t="s">
        <v>880</v>
      </c>
      <c r="E241" t="s">
        <v>881</v>
      </c>
      <c r="F241">
        <v>5</v>
      </c>
      <c r="G241" t="s">
        <v>857</v>
      </c>
      <c r="H241">
        <v>1758839500.5</v>
      </c>
      <c r="I241">
        <f>(J241)/1000</f>
        <v>0</v>
      </c>
      <c r="J241">
        <f>1000*DJ241*AH241*(DF241-DG241)/(100*CY241*(1000-AH241*DF241))</f>
        <v>0</v>
      </c>
      <c r="K241">
        <f>DJ241*AH241*(DE241-DD241*(1000-AH241*DG241)/(1000-AH241*DF241))/(100*CY241)</f>
        <v>0</v>
      </c>
      <c r="L241">
        <f>DD241 - IF(AH241&gt;1, K241*CY241*100.0/(AJ241), 0)</f>
        <v>0</v>
      </c>
      <c r="M241">
        <f>((S241-I241/2)*L241-K241)/(S241+I241/2)</f>
        <v>0</v>
      </c>
      <c r="N241">
        <f>M241*(DK241+DL241)/1000.0</f>
        <v>0</v>
      </c>
      <c r="O241">
        <f>(DD241 - IF(AH241&gt;1, K241*CY241*100.0/(AJ241), 0))*(DK241+DL241)/1000.0</f>
        <v>0</v>
      </c>
      <c r="P241">
        <f>2.0/((1/R241-1/Q241)+SIGN(R241)*SQRT((1/R241-1/Q241)*(1/R241-1/Q241) + 4*CZ241/((CZ241+1)*(CZ241+1))*(2*1/R241*1/Q241-1/Q241*1/Q241)))</f>
        <v>0</v>
      </c>
      <c r="Q241">
        <f>IF(LEFT(DA241,1)&lt;&gt;"0",IF(LEFT(DA241,1)="1",3.0,DB241),$D$5+$E$5*(DR241*DK241/($K$5*1000))+$F$5*(DR241*DK241/($K$5*1000))*MAX(MIN(CY241,$J$5),$I$5)*MAX(MIN(CY241,$J$5),$I$5)+$G$5*MAX(MIN(CY241,$J$5),$I$5)*(DR241*DK241/($K$5*1000))+$H$5*(DR241*DK241/($K$5*1000))*(DR241*DK241/($K$5*1000)))</f>
        <v>0</v>
      </c>
      <c r="R241">
        <f>I241*(1000-(1000*0.61365*exp(17.502*V241/(240.97+V241))/(DK241+DL241)+DF241)/2)/(1000*0.61365*exp(17.502*V241/(240.97+V241))/(DK241+DL241)-DF241)</f>
        <v>0</v>
      </c>
      <c r="S241">
        <f>1/((CZ241+1)/(P241/1.6)+1/(Q241/1.37)) + CZ241/((CZ241+1)/(P241/1.6) + CZ241/(Q241/1.37))</f>
        <v>0</v>
      </c>
      <c r="T241">
        <f>(CU241*CX241)</f>
        <v>0</v>
      </c>
      <c r="U241">
        <f>(DM241+(T241+2*0.95*5.67E-8*(((DM241+$B$9)+273)^4-(DM241+273)^4)-44100*I241)/(1.84*29.3*Q241+8*0.95*5.67E-8*(DM241+273)^3))</f>
        <v>0</v>
      </c>
      <c r="V241">
        <f>($C$9*DN241+$D$9*DO241+$E$9*U241)</f>
        <v>0</v>
      </c>
      <c r="W241">
        <f>0.61365*exp(17.502*V241/(240.97+V241))</f>
        <v>0</v>
      </c>
      <c r="X241">
        <f>(Y241/Z241*100)</f>
        <v>0</v>
      </c>
      <c r="Y241">
        <f>DF241*(DK241+DL241)/1000</f>
        <v>0</v>
      </c>
      <c r="Z241">
        <f>0.61365*exp(17.502*DM241/(240.97+DM241))</f>
        <v>0</v>
      </c>
      <c r="AA241">
        <f>(W241-DF241*(DK241+DL241)/1000)</f>
        <v>0</v>
      </c>
      <c r="AB241">
        <f>(-I241*44100)</f>
        <v>0</v>
      </c>
      <c r="AC241">
        <f>2*29.3*Q241*0.92*(DM241-V241)</f>
        <v>0</v>
      </c>
      <c r="AD241">
        <f>2*0.95*5.67E-8*(((DM241+$B$9)+273)^4-(V241+273)^4)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IF(AF241*$H$15&gt;=AJ241,1.0,(AJ241/(AJ241-AF241*$H$15)))</f>
        <v>0</v>
      </c>
      <c r="AI241">
        <f>(AH241-1)*100</f>
        <v>0</v>
      </c>
      <c r="AJ241">
        <f>MAX(0,($B$15+$C$15*DR241)/(1+$D$15*DR241)*DK241/(DM241+273)*$E$15)</f>
        <v>0</v>
      </c>
      <c r="AK241" t="s">
        <v>422</v>
      </c>
      <c r="AL241" t="s">
        <v>422</v>
      </c>
      <c r="AM241">
        <v>0</v>
      </c>
      <c r="AN241">
        <v>0</v>
      </c>
      <c r="AO241">
        <f>1-AM241/AN241</f>
        <v>0</v>
      </c>
      <c r="AP241">
        <v>0</v>
      </c>
      <c r="AQ241" t="s">
        <v>422</v>
      </c>
      <c r="AR241" t="s">
        <v>422</v>
      </c>
      <c r="AS241">
        <v>0</v>
      </c>
      <c r="AT241">
        <v>0</v>
      </c>
      <c r="AU241">
        <f>1-AS241/AT241</f>
        <v>0</v>
      </c>
      <c r="AV241">
        <v>0.5</v>
      </c>
      <c r="AW241">
        <f>CV241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422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CU241">
        <f>$B$13*DS241+$C$13*DT241+$F$13*EE241*(1-EH241)</f>
        <v>0</v>
      </c>
      <c r="CV241">
        <f>CU241*CW241</f>
        <v>0</v>
      </c>
      <c r="CW241">
        <f>($B$13*$D$11+$C$13*$D$11+$F$13*((ER241+EJ241)/MAX(ER241+EJ241+ES241, 0.1)*$I$11+ES241/MAX(ER241+EJ241+ES241, 0.1)*$J$11))/($B$13+$C$13+$F$13)</f>
        <v>0</v>
      </c>
      <c r="CX241">
        <f>($B$13*$K$11+$C$13*$K$11+$F$13*((ER241+EJ241)/MAX(ER241+EJ241+ES241, 0.1)*$P$11+ES241/MAX(ER241+EJ241+ES241, 0.1)*$Q$11))/($B$13+$C$13+$F$13)</f>
        <v>0</v>
      </c>
      <c r="CY241">
        <v>3.46</v>
      </c>
      <c r="CZ241">
        <v>0.5</v>
      </c>
      <c r="DA241" t="s">
        <v>423</v>
      </c>
      <c r="DB241">
        <v>2</v>
      </c>
      <c r="DC241">
        <v>1758839500.5</v>
      </c>
      <c r="DD241">
        <v>422.2952222222223</v>
      </c>
      <c r="DE241">
        <v>419.9702222222223</v>
      </c>
      <c r="DF241">
        <v>23.43063333333333</v>
      </c>
      <c r="DG241">
        <v>23.19378888888889</v>
      </c>
      <c r="DH241">
        <v>423.6145555555556</v>
      </c>
      <c r="DI241">
        <v>23.11825555555556</v>
      </c>
      <c r="DJ241">
        <v>499.9593333333333</v>
      </c>
      <c r="DK241">
        <v>90.57177777777777</v>
      </c>
      <c r="DL241">
        <v>0.0663744</v>
      </c>
      <c r="DM241">
        <v>29.91935555555555</v>
      </c>
      <c r="DN241">
        <v>29.95501111111111</v>
      </c>
      <c r="DO241">
        <v>999.9000000000001</v>
      </c>
      <c r="DP241">
        <v>0</v>
      </c>
      <c r="DQ241">
        <v>0</v>
      </c>
      <c r="DR241">
        <v>9991.244444444445</v>
      </c>
      <c r="DS241">
        <v>0</v>
      </c>
      <c r="DT241">
        <v>3.15713</v>
      </c>
      <c r="DU241">
        <v>2.325131111111111</v>
      </c>
      <c r="DV241">
        <v>432.4272222222223</v>
      </c>
      <c r="DW241">
        <v>429.9421111111112</v>
      </c>
      <c r="DX241">
        <v>0.2368423333333333</v>
      </c>
      <c r="DY241">
        <v>419.9702222222223</v>
      </c>
      <c r="DZ241">
        <v>23.19378888888889</v>
      </c>
      <c r="EA241">
        <v>2.122153333333333</v>
      </c>
      <c r="EB241">
        <v>2.100701111111111</v>
      </c>
      <c r="EC241">
        <v>18.38644444444444</v>
      </c>
      <c r="ED241">
        <v>18.22451111111111</v>
      </c>
      <c r="EE241">
        <v>0.00500078</v>
      </c>
      <c r="EF241">
        <v>0</v>
      </c>
      <c r="EG241">
        <v>0</v>
      </c>
      <c r="EH241">
        <v>0</v>
      </c>
      <c r="EI241">
        <v>559.3</v>
      </c>
      <c r="EJ241">
        <v>0.00500078</v>
      </c>
      <c r="EK241">
        <v>-19.05555555555556</v>
      </c>
      <c r="EL241">
        <v>-0.07777777777777778</v>
      </c>
      <c r="EM241">
        <v>35.36088888888889</v>
      </c>
      <c r="EN241">
        <v>40.05522222222223</v>
      </c>
      <c r="EO241">
        <v>37.28444444444445</v>
      </c>
      <c r="EP241">
        <v>40.36077777777777</v>
      </c>
      <c r="EQ241">
        <v>37.58311111111111</v>
      </c>
      <c r="ER241">
        <v>0</v>
      </c>
      <c r="ES241">
        <v>0</v>
      </c>
      <c r="ET241">
        <v>0</v>
      </c>
      <c r="EU241">
        <v>1758839498.7</v>
      </c>
      <c r="EV241">
        <v>0</v>
      </c>
      <c r="EW241">
        <v>557.2192307692308</v>
      </c>
      <c r="EX241">
        <v>6.109402490860861</v>
      </c>
      <c r="EY241">
        <v>25.32649549070475</v>
      </c>
      <c r="EZ241">
        <v>-17.57692307692308</v>
      </c>
      <c r="FA241">
        <v>15</v>
      </c>
      <c r="FB241">
        <v>0</v>
      </c>
      <c r="FC241" t="s">
        <v>424</v>
      </c>
      <c r="FD241">
        <v>1746989605.5</v>
      </c>
      <c r="FE241">
        <v>1746989593.5</v>
      </c>
      <c r="FF241">
        <v>0</v>
      </c>
      <c r="FG241">
        <v>-0.274</v>
      </c>
      <c r="FH241">
        <v>-0.002</v>
      </c>
      <c r="FI241">
        <v>2.549</v>
      </c>
      <c r="FJ241">
        <v>0.129</v>
      </c>
      <c r="FK241">
        <v>420</v>
      </c>
      <c r="FL241">
        <v>17</v>
      </c>
      <c r="FM241">
        <v>0.02</v>
      </c>
      <c r="FN241">
        <v>0.04</v>
      </c>
      <c r="FO241">
        <v>2.355133414634146</v>
      </c>
      <c r="FP241">
        <v>-0.2374204181184634</v>
      </c>
      <c r="FQ241">
        <v>0.03705548473999339</v>
      </c>
      <c r="FR241">
        <v>1</v>
      </c>
      <c r="FS241">
        <v>557.5676470588235</v>
      </c>
      <c r="FT241">
        <v>-4.658517668167378</v>
      </c>
      <c r="FU241">
        <v>6.9641823382317</v>
      </c>
      <c r="FV241">
        <v>0</v>
      </c>
      <c r="FW241">
        <v>0.2352761707317073</v>
      </c>
      <c r="FX241">
        <v>0.007717714285714639</v>
      </c>
      <c r="FY241">
        <v>0.001361132113127624</v>
      </c>
      <c r="FZ241">
        <v>1</v>
      </c>
      <c r="GA241">
        <v>2</v>
      </c>
      <c r="GB241">
        <v>3</v>
      </c>
      <c r="GC241" t="s">
        <v>435</v>
      </c>
      <c r="GD241">
        <v>3.10314</v>
      </c>
      <c r="GE241">
        <v>2.72433</v>
      </c>
      <c r="GF241">
        <v>0.0885581</v>
      </c>
      <c r="GG241">
        <v>0.0880325</v>
      </c>
      <c r="GH241">
        <v>0.105999</v>
      </c>
      <c r="GI241">
        <v>0.106688</v>
      </c>
      <c r="GJ241">
        <v>23791.1</v>
      </c>
      <c r="GK241">
        <v>21601.8</v>
      </c>
      <c r="GL241">
        <v>26667.4</v>
      </c>
      <c r="GM241">
        <v>23909.8</v>
      </c>
      <c r="GN241">
        <v>38147.7</v>
      </c>
      <c r="GO241">
        <v>31559.1</v>
      </c>
      <c r="GP241">
        <v>46568.3</v>
      </c>
      <c r="GQ241">
        <v>37810.4</v>
      </c>
      <c r="GR241">
        <v>1.86513</v>
      </c>
      <c r="GS241">
        <v>1.86635</v>
      </c>
      <c r="GT241">
        <v>0.0766516</v>
      </c>
      <c r="GU241">
        <v>0</v>
      </c>
      <c r="GV241">
        <v>28.7006</v>
      </c>
      <c r="GW241">
        <v>999.9</v>
      </c>
      <c r="GX241">
        <v>50.8</v>
      </c>
      <c r="GY241">
        <v>31.2</v>
      </c>
      <c r="GZ241">
        <v>25.5923</v>
      </c>
      <c r="HA241">
        <v>61.0738</v>
      </c>
      <c r="HB241">
        <v>19.0905</v>
      </c>
      <c r="HC241">
        <v>1</v>
      </c>
      <c r="HD241">
        <v>0.154395</v>
      </c>
      <c r="HE241">
        <v>-1.04902</v>
      </c>
      <c r="HF241">
        <v>20.2958</v>
      </c>
      <c r="HG241">
        <v>5.22253</v>
      </c>
      <c r="HH241">
        <v>11.98</v>
      </c>
      <c r="HI241">
        <v>4.9641</v>
      </c>
      <c r="HJ241">
        <v>3.276</v>
      </c>
      <c r="HK241">
        <v>9999</v>
      </c>
      <c r="HL241">
        <v>9999</v>
      </c>
      <c r="HM241">
        <v>9999</v>
      </c>
      <c r="HN241">
        <v>8.9</v>
      </c>
      <c r="HO241">
        <v>1.86394</v>
      </c>
      <c r="HP241">
        <v>1.86005</v>
      </c>
      <c r="HQ241">
        <v>1.85837</v>
      </c>
      <c r="HR241">
        <v>1.85974</v>
      </c>
      <c r="HS241">
        <v>1.85987</v>
      </c>
      <c r="HT241">
        <v>1.85837</v>
      </c>
      <c r="HU241">
        <v>1.85745</v>
      </c>
      <c r="HV241">
        <v>1.85241</v>
      </c>
      <c r="HW241">
        <v>0</v>
      </c>
      <c r="HX241">
        <v>0</v>
      </c>
      <c r="HY241">
        <v>0</v>
      </c>
      <c r="HZ241">
        <v>0</v>
      </c>
      <c r="IA241" t="s">
        <v>426</v>
      </c>
      <c r="IB241" t="s">
        <v>427</v>
      </c>
      <c r="IC241" t="s">
        <v>428</v>
      </c>
      <c r="ID241" t="s">
        <v>428</v>
      </c>
      <c r="IE241" t="s">
        <v>428</v>
      </c>
      <c r="IF241" t="s">
        <v>428</v>
      </c>
      <c r="IG241">
        <v>0</v>
      </c>
      <c r="IH241">
        <v>100</v>
      </c>
      <c r="II241">
        <v>100</v>
      </c>
      <c r="IJ241">
        <v>-1.319</v>
      </c>
      <c r="IK241">
        <v>0.3123</v>
      </c>
      <c r="IL241">
        <v>-1.085747647868322</v>
      </c>
      <c r="IM241">
        <v>-0.001141660950335919</v>
      </c>
      <c r="IN241">
        <v>1.556549255047457E-06</v>
      </c>
      <c r="IO241">
        <v>-3.845636065895205E-10</v>
      </c>
      <c r="IP241">
        <v>0.01562767363184709</v>
      </c>
      <c r="IQ241">
        <v>0.001629169780553792</v>
      </c>
      <c r="IR241">
        <v>0.0005448488767950686</v>
      </c>
      <c r="IS241">
        <v>-2.599574200195059E-06</v>
      </c>
      <c r="IT241">
        <v>2</v>
      </c>
      <c r="IU241">
        <v>2011</v>
      </c>
      <c r="IV241">
        <v>1</v>
      </c>
      <c r="IW241">
        <v>26</v>
      </c>
      <c r="IX241">
        <v>197498.3</v>
      </c>
      <c r="IY241">
        <v>197498.5</v>
      </c>
      <c r="IZ241">
        <v>1.14746</v>
      </c>
      <c r="JA241">
        <v>2.64648</v>
      </c>
      <c r="JB241">
        <v>1.49658</v>
      </c>
      <c r="JC241">
        <v>2.35107</v>
      </c>
      <c r="JD241">
        <v>1.54907</v>
      </c>
      <c r="JE241">
        <v>2.41943</v>
      </c>
      <c r="JF241">
        <v>36.5051</v>
      </c>
      <c r="JG241">
        <v>24.1926</v>
      </c>
      <c r="JH241">
        <v>18</v>
      </c>
      <c r="JI241">
        <v>482.365</v>
      </c>
      <c r="JJ241">
        <v>497.844</v>
      </c>
      <c r="JK241">
        <v>30.1213</v>
      </c>
      <c r="JL241">
        <v>29.279</v>
      </c>
      <c r="JM241">
        <v>30.0001</v>
      </c>
      <c r="JN241">
        <v>29.4331</v>
      </c>
      <c r="JO241">
        <v>29.4128</v>
      </c>
      <c r="JP241">
        <v>23.0626</v>
      </c>
      <c r="JQ241">
        <v>12.7503</v>
      </c>
      <c r="JR241">
        <v>100</v>
      </c>
      <c r="JS241">
        <v>30.1323</v>
      </c>
      <c r="JT241">
        <v>420</v>
      </c>
      <c r="JU241">
        <v>23.1785</v>
      </c>
      <c r="JV241">
        <v>101.817</v>
      </c>
      <c r="JW241">
        <v>91.2009</v>
      </c>
    </row>
    <row r="242" spans="1:283">
      <c r="A242">
        <v>224</v>
      </c>
      <c r="B242">
        <v>1758839505.5</v>
      </c>
      <c r="C242">
        <v>2671.900000095367</v>
      </c>
      <c r="D242" t="s">
        <v>882</v>
      </c>
      <c r="E242" t="s">
        <v>883</v>
      </c>
      <c r="F242">
        <v>5</v>
      </c>
      <c r="G242" t="s">
        <v>857</v>
      </c>
      <c r="H242">
        <v>1758839502.5</v>
      </c>
      <c r="I242">
        <f>(J242)/1000</f>
        <v>0</v>
      </c>
      <c r="J242">
        <f>1000*DJ242*AH242*(DF242-DG242)/(100*CY242*(1000-AH242*DF242))</f>
        <v>0</v>
      </c>
      <c r="K242">
        <f>DJ242*AH242*(DE242-DD242*(1000-AH242*DG242)/(1000-AH242*DF242))/(100*CY242)</f>
        <v>0</v>
      </c>
      <c r="L242">
        <f>DD242 - IF(AH242&gt;1, K242*CY242*100.0/(AJ242), 0)</f>
        <v>0</v>
      </c>
      <c r="M242">
        <f>((S242-I242/2)*L242-K242)/(S242+I242/2)</f>
        <v>0</v>
      </c>
      <c r="N242">
        <f>M242*(DK242+DL242)/1000.0</f>
        <v>0</v>
      </c>
      <c r="O242">
        <f>(DD242 - IF(AH242&gt;1, K242*CY242*100.0/(AJ242), 0))*(DK242+DL242)/1000.0</f>
        <v>0</v>
      </c>
      <c r="P242">
        <f>2.0/((1/R242-1/Q242)+SIGN(R242)*SQRT((1/R242-1/Q242)*(1/R242-1/Q242) + 4*CZ242/((CZ242+1)*(CZ242+1))*(2*1/R242*1/Q242-1/Q242*1/Q242)))</f>
        <v>0</v>
      </c>
      <c r="Q242">
        <f>IF(LEFT(DA242,1)&lt;&gt;"0",IF(LEFT(DA242,1)="1",3.0,DB242),$D$5+$E$5*(DR242*DK242/($K$5*1000))+$F$5*(DR242*DK242/($K$5*1000))*MAX(MIN(CY242,$J$5),$I$5)*MAX(MIN(CY242,$J$5),$I$5)+$G$5*MAX(MIN(CY242,$J$5),$I$5)*(DR242*DK242/($K$5*1000))+$H$5*(DR242*DK242/($K$5*1000))*(DR242*DK242/($K$5*1000)))</f>
        <v>0</v>
      </c>
      <c r="R242">
        <f>I242*(1000-(1000*0.61365*exp(17.502*V242/(240.97+V242))/(DK242+DL242)+DF242)/2)/(1000*0.61365*exp(17.502*V242/(240.97+V242))/(DK242+DL242)-DF242)</f>
        <v>0</v>
      </c>
      <c r="S242">
        <f>1/((CZ242+1)/(P242/1.6)+1/(Q242/1.37)) + CZ242/((CZ242+1)/(P242/1.6) + CZ242/(Q242/1.37))</f>
        <v>0</v>
      </c>
      <c r="T242">
        <f>(CU242*CX242)</f>
        <v>0</v>
      </c>
      <c r="U242">
        <f>(DM242+(T242+2*0.95*5.67E-8*(((DM242+$B$9)+273)^4-(DM242+273)^4)-44100*I242)/(1.84*29.3*Q242+8*0.95*5.67E-8*(DM242+273)^3))</f>
        <v>0</v>
      </c>
      <c r="V242">
        <f>($C$9*DN242+$D$9*DO242+$E$9*U242)</f>
        <v>0</v>
      </c>
      <c r="W242">
        <f>0.61365*exp(17.502*V242/(240.97+V242))</f>
        <v>0</v>
      </c>
      <c r="X242">
        <f>(Y242/Z242*100)</f>
        <v>0</v>
      </c>
      <c r="Y242">
        <f>DF242*(DK242+DL242)/1000</f>
        <v>0</v>
      </c>
      <c r="Z242">
        <f>0.61365*exp(17.502*DM242/(240.97+DM242))</f>
        <v>0</v>
      </c>
      <c r="AA242">
        <f>(W242-DF242*(DK242+DL242)/1000)</f>
        <v>0</v>
      </c>
      <c r="AB242">
        <f>(-I242*44100)</f>
        <v>0</v>
      </c>
      <c r="AC242">
        <f>2*29.3*Q242*0.92*(DM242-V242)</f>
        <v>0</v>
      </c>
      <c r="AD242">
        <f>2*0.95*5.67E-8*(((DM242+$B$9)+273)^4-(V242+273)^4)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IF(AF242*$H$15&gt;=AJ242,1.0,(AJ242/(AJ242-AF242*$H$15)))</f>
        <v>0</v>
      </c>
      <c r="AI242">
        <f>(AH242-1)*100</f>
        <v>0</v>
      </c>
      <c r="AJ242">
        <f>MAX(0,($B$15+$C$15*DR242)/(1+$D$15*DR242)*DK242/(DM242+273)*$E$15)</f>
        <v>0</v>
      </c>
      <c r="AK242" t="s">
        <v>422</v>
      </c>
      <c r="AL242" t="s">
        <v>422</v>
      </c>
      <c r="AM242">
        <v>0</v>
      </c>
      <c r="AN242">
        <v>0</v>
      </c>
      <c r="AO242">
        <f>1-AM242/AN242</f>
        <v>0</v>
      </c>
      <c r="AP242">
        <v>0</v>
      </c>
      <c r="AQ242" t="s">
        <v>422</v>
      </c>
      <c r="AR242" t="s">
        <v>422</v>
      </c>
      <c r="AS242">
        <v>0</v>
      </c>
      <c r="AT242">
        <v>0</v>
      </c>
      <c r="AU242">
        <f>1-AS242/AT242</f>
        <v>0</v>
      </c>
      <c r="AV242">
        <v>0.5</v>
      </c>
      <c r="AW242">
        <f>CV242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422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CU242">
        <f>$B$13*DS242+$C$13*DT242+$F$13*EE242*(1-EH242)</f>
        <v>0</v>
      </c>
      <c r="CV242">
        <f>CU242*CW242</f>
        <v>0</v>
      </c>
      <c r="CW242">
        <f>($B$13*$D$11+$C$13*$D$11+$F$13*((ER242+EJ242)/MAX(ER242+EJ242+ES242, 0.1)*$I$11+ES242/MAX(ER242+EJ242+ES242, 0.1)*$J$11))/($B$13+$C$13+$F$13)</f>
        <v>0</v>
      </c>
      <c r="CX242">
        <f>($B$13*$K$11+$C$13*$K$11+$F$13*((ER242+EJ242)/MAX(ER242+EJ242+ES242, 0.1)*$P$11+ES242/MAX(ER242+EJ242+ES242, 0.1)*$Q$11))/($B$13+$C$13+$F$13)</f>
        <v>0</v>
      </c>
      <c r="CY242">
        <v>3.46</v>
      </c>
      <c r="CZ242">
        <v>0.5</v>
      </c>
      <c r="DA242" t="s">
        <v>423</v>
      </c>
      <c r="DB242">
        <v>2</v>
      </c>
      <c r="DC242">
        <v>1758839502.5</v>
      </c>
      <c r="DD242">
        <v>422.2774444444445</v>
      </c>
      <c r="DE242">
        <v>419.9566666666666</v>
      </c>
      <c r="DF242">
        <v>23.43081111111111</v>
      </c>
      <c r="DG242">
        <v>23.19398888888889</v>
      </c>
      <c r="DH242">
        <v>423.5966666666666</v>
      </c>
      <c r="DI242">
        <v>23.11843333333333</v>
      </c>
      <c r="DJ242">
        <v>500.0291111111111</v>
      </c>
      <c r="DK242">
        <v>90.57165555555554</v>
      </c>
      <c r="DL242">
        <v>0.06628116666666667</v>
      </c>
      <c r="DM242">
        <v>29.92021111111111</v>
      </c>
      <c r="DN242">
        <v>29.95226666666667</v>
      </c>
      <c r="DO242">
        <v>999.9000000000001</v>
      </c>
      <c r="DP242">
        <v>0</v>
      </c>
      <c r="DQ242">
        <v>0</v>
      </c>
      <c r="DR242">
        <v>9998.87222222222</v>
      </c>
      <c r="DS242">
        <v>0</v>
      </c>
      <c r="DT242">
        <v>3.15713</v>
      </c>
      <c r="DU242">
        <v>2.320828888888888</v>
      </c>
      <c r="DV242">
        <v>432.4091111111111</v>
      </c>
      <c r="DW242">
        <v>429.9283333333333</v>
      </c>
      <c r="DX242">
        <v>0.2368266666666667</v>
      </c>
      <c r="DY242">
        <v>419.9566666666666</v>
      </c>
      <c r="DZ242">
        <v>23.19398888888889</v>
      </c>
      <c r="EA242">
        <v>2.122166666666667</v>
      </c>
      <c r="EB242">
        <v>2.100715555555555</v>
      </c>
      <c r="EC242">
        <v>18.38654444444445</v>
      </c>
      <c r="ED242">
        <v>18.22462222222222</v>
      </c>
      <c r="EE242">
        <v>0.00500078</v>
      </c>
      <c r="EF242">
        <v>0</v>
      </c>
      <c r="EG242">
        <v>0</v>
      </c>
      <c r="EH242">
        <v>0</v>
      </c>
      <c r="EI242">
        <v>558.0666666666666</v>
      </c>
      <c r="EJ242">
        <v>0.00500078</v>
      </c>
      <c r="EK242">
        <v>-17.43333333333333</v>
      </c>
      <c r="EL242">
        <v>0</v>
      </c>
      <c r="EM242">
        <v>35.37466666666666</v>
      </c>
      <c r="EN242">
        <v>40.09011111111111</v>
      </c>
      <c r="EO242">
        <v>37.26366666666667</v>
      </c>
      <c r="EP242">
        <v>40.36766666666666</v>
      </c>
      <c r="EQ242">
        <v>37.69411111111111</v>
      </c>
      <c r="ER242">
        <v>0</v>
      </c>
      <c r="ES242">
        <v>0</v>
      </c>
      <c r="ET242">
        <v>0</v>
      </c>
      <c r="EU242">
        <v>1758839501.1</v>
      </c>
      <c r="EV242">
        <v>0</v>
      </c>
      <c r="EW242">
        <v>557.9038461538461</v>
      </c>
      <c r="EX242">
        <v>1.138462225907682</v>
      </c>
      <c r="EY242">
        <v>8.646153781906786</v>
      </c>
      <c r="EZ242">
        <v>-17.11153846153846</v>
      </c>
      <c r="FA242">
        <v>15</v>
      </c>
      <c r="FB242">
        <v>0</v>
      </c>
      <c r="FC242" t="s">
        <v>424</v>
      </c>
      <c r="FD242">
        <v>1746989605.5</v>
      </c>
      <c r="FE242">
        <v>1746989593.5</v>
      </c>
      <c r="FF242">
        <v>0</v>
      </c>
      <c r="FG242">
        <v>-0.274</v>
      </c>
      <c r="FH242">
        <v>-0.002</v>
      </c>
      <c r="FI242">
        <v>2.549</v>
      </c>
      <c r="FJ242">
        <v>0.129</v>
      </c>
      <c r="FK242">
        <v>420</v>
      </c>
      <c r="FL242">
        <v>17</v>
      </c>
      <c r="FM242">
        <v>0.02</v>
      </c>
      <c r="FN242">
        <v>0.04</v>
      </c>
      <c r="FO242">
        <v>2.34371125</v>
      </c>
      <c r="FP242">
        <v>-0.2720148968105142</v>
      </c>
      <c r="FQ242">
        <v>0.03736811563268207</v>
      </c>
      <c r="FR242">
        <v>1</v>
      </c>
      <c r="FS242">
        <v>557.9235294117645</v>
      </c>
      <c r="FT242">
        <v>2.044309032162622</v>
      </c>
      <c r="FU242">
        <v>6.554525101634628</v>
      </c>
      <c r="FV242">
        <v>0</v>
      </c>
      <c r="FW242">
        <v>0.23555355</v>
      </c>
      <c r="FX242">
        <v>0.008094393996247101</v>
      </c>
      <c r="FY242">
        <v>0.001310556178689033</v>
      </c>
      <c r="FZ242">
        <v>1</v>
      </c>
      <c r="GA242">
        <v>2</v>
      </c>
      <c r="GB242">
        <v>3</v>
      </c>
      <c r="GC242" t="s">
        <v>435</v>
      </c>
      <c r="GD242">
        <v>3.10311</v>
      </c>
      <c r="GE242">
        <v>2.72428</v>
      </c>
      <c r="GF242">
        <v>0.0885575</v>
      </c>
      <c r="GG242">
        <v>0.0880312</v>
      </c>
      <c r="GH242">
        <v>0.105997</v>
      </c>
      <c r="GI242">
        <v>0.106683</v>
      </c>
      <c r="GJ242">
        <v>23791.1</v>
      </c>
      <c r="GK242">
        <v>21601.9</v>
      </c>
      <c r="GL242">
        <v>26667.3</v>
      </c>
      <c r="GM242">
        <v>23909.9</v>
      </c>
      <c r="GN242">
        <v>38147.8</v>
      </c>
      <c r="GO242">
        <v>31559.4</v>
      </c>
      <c r="GP242">
        <v>46568.2</v>
      </c>
      <c r="GQ242">
        <v>37810.5</v>
      </c>
      <c r="GR242">
        <v>1.86513</v>
      </c>
      <c r="GS242">
        <v>1.86653</v>
      </c>
      <c r="GT242">
        <v>0.07686759999999999</v>
      </c>
      <c r="GU242">
        <v>0</v>
      </c>
      <c r="GV242">
        <v>28.6994</v>
      </c>
      <c r="GW242">
        <v>999.9</v>
      </c>
      <c r="GX242">
        <v>50.8</v>
      </c>
      <c r="GY242">
        <v>31.2</v>
      </c>
      <c r="GZ242">
        <v>25.5942</v>
      </c>
      <c r="HA242">
        <v>60.7238</v>
      </c>
      <c r="HB242">
        <v>19.0545</v>
      </c>
      <c r="HC242">
        <v>1</v>
      </c>
      <c r="HD242">
        <v>0.154416</v>
      </c>
      <c r="HE242">
        <v>-1.03572</v>
      </c>
      <c r="HF242">
        <v>20.296</v>
      </c>
      <c r="HG242">
        <v>5.22238</v>
      </c>
      <c r="HH242">
        <v>11.98</v>
      </c>
      <c r="HI242">
        <v>4.964</v>
      </c>
      <c r="HJ242">
        <v>3.27595</v>
      </c>
      <c r="HK242">
        <v>9999</v>
      </c>
      <c r="HL242">
        <v>9999</v>
      </c>
      <c r="HM242">
        <v>9999</v>
      </c>
      <c r="HN242">
        <v>8.9</v>
      </c>
      <c r="HO242">
        <v>1.86394</v>
      </c>
      <c r="HP242">
        <v>1.86005</v>
      </c>
      <c r="HQ242">
        <v>1.85837</v>
      </c>
      <c r="HR242">
        <v>1.85974</v>
      </c>
      <c r="HS242">
        <v>1.85988</v>
      </c>
      <c r="HT242">
        <v>1.85837</v>
      </c>
      <c r="HU242">
        <v>1.85745</v>
      </c>
      <c r="HV242">
        <v>1.85238</v>
      </c>
      <c r="HW242">
        <v>0</v>
      </c>
      <c r="HX242">
        <v>0</v>
      </c>
      <c r="HY242">
        <v>0</v>
      </c>
      <c r="HZ242">
        <v>0</v>
      </c>
      <c r="IA242" t="s">
        <v>426</v>
      </c>
      <c r="IB242" t="s">
        <v>427</v>
      </c>
      <c r="IC242" t="s">
        <v>428</v>
      </c>
      <c r="ID242" t="s">
        <v>428</v>
      </c>
      <c r="IE242" t="s">
        <v>428</v>
      </c>
      <c r="IF242" t="s">
        <v>428</v>
      </c>
      <c r="IG242">
        <v>0</v>
      </c>
      <c r="IH242">
        <v>100</v>
      </c>
      <c r="II242">
        <v>100</v>
      </c>
      <c r="IJ242">
        <v>-1.319</v>
      </c>
      <c r="IK242">
        <v>0.3124</v>
      </c>
      <c r="IL242">
        <v>-1.085747647868322</v>
      </c>
      <c r="IM242">
        <v>-0.001141660950335919</v>
      </c>
      <c r="IN242">
        <v>1.556549255047457E-06</v>
      </c>
      <c r="IO242">
        <v>-3.845636065895205E-10</v>
      </c>
      <c r="IP242">
        <v>0.01562767363184709</v>
      </c>
      <c r="IQ242">
        <v>0.001629169780553792</v>
      </c>
      <c r="IR242">
        <v>0.0005448488767950686</v>
      </c>
      <c r="IS242">
        <v>-2.599574200195059E-06</v>
      </c>
      <c r="IT242">
        <v>2</v>
      </c>
      <c r="IU242">
        <v>2011</v>
      </c>
      <c r="IV242">
        <v>1</v>
      </c>
      <c r="IW242">
        <v>26</v>
      </c>
      <c r="IX242">
        <v>197498.3</v>
      </c>
      <c r="IY242">
        <v>197498.5</v>
      </c>
      <c r="IZ242">
        <v>1.14746</v>
      </c>
      <c r="JA242">
        <v>2.64771</v>
      </c>
      <c r="JB242">
        <v>1.49658</v>
      </c>
      <c r="JC242">
        <v>2.35107</v>
      </c>
      <c r="JD242">
        <v>1.54907</v>
      </c>
      <c r="JE242">
        <v>2.35352</v>
      </c>
      <c r="JF242">
        <v>36.5287</v>
      </c>
      <c r="JG242">
        <v>24.1926</v>
      </c>
      <c r="JH242">
        <v>18</v>
      </c>
      <c r="JI242">
        <v>482.375</v>
      </c>
      <c r="JJ242">
        <v>497.966</v>
      </c>
      <c r="JK242">
        <v>30.1339</v>
      </c>
      <c r="JL242">
        <v>29.2798</v>
      </c>
      <c r="JM242">
        <v>30.0001</v>
      </c>
      <c r="JN242">
        <v>29.4343</v>
      </c>
      <c r="JO242">
        <v>29.4133</v>
      </c>
      <c r="JP242">
        <v>23.0649</v>
      </c>
      <c r="JQ242">
        <v>12.7503</v>
      </c>
      <c r="JR242">
        <v>100</v>
      </c>
      <c r="JS242">
        <v>30.1661</v>
      </c>
      <c r="JT242">
        <v>420</v>
      </c>
      <c r="JU242">
        <v>23.1785</v>
      </c>
      <c r="JV242">
        <v>101.817</v>
      </c>
      <c r="JW242">
        <v>91.2012</v>
      </c>
    </row>
    <row r="243" spans="1:283">
      <c r="A243">
        <v>225</v>
      </c>
      <c r="B243">
        <v>1758839507.5</v>
      </c>
      <c r="C243">
        <v>2673.900000095367</v>
      </c>
      <c r="D243" t="s">
        <v>884</v>
      </c>
      <c r="E243" t="s">
        <v>885</v>
      </c>
      <c r="F243">
        <v>5</v>
      </c>
      <c r="G243" t="s">
        <v>857</v>
      </c>
      <c r="H243">
        <v>1758839504.5</v>
      </c>
      <c r="I243">
        <f>(J243)/1000</f>
        <v>0</v>
      </c>
      <c r="J243">
        <f>1000*DJ243*AH243*(DF243-DG243)/(100*CY243*(1000-AH243*DF243))</f>
        <v>0</v>
      </c>
      <c r="K243">
        <f>DJ243*AH243*(DE243-DD243*(1000-AH243*DG243)/(1000-AH243*DF243))/(100*CY243)</f>
        <v>0</v>
      </c>
      <c r="L243">
        <f>DD243 - IF(AH243&gt;1, K243*CY243*100.0/(AJ243), 0)</f>
        <v>0</v>
      </c>
      <c r="M243">
        <f>((S243-I243/2)*L243-K243)/(S243+I243/2)</f>
        <v>0</v>
      </c>
      <c r="N243">
        <f>M243*(DK243+DL243)/1000.0</f>
        <v>0</v>
      </c>
      <c r="O243">
        <f>(DD243 - IF(AH243&gt;1, K243*CY243*100.0/(AJ243), 0))*(DK243+DL243)/1000.0</f>
        <v>0</v>
      </c>
      <c r="P243">
        <f>2.0/((1/R243-1/Q243)+SIGN(R243)*SQRT((1/R243-1/Q243)*(1/R243-1/Q243) + 4*CZ243/((CZ243+1)*(CZ243+1))*(2*1/R243*1/Q243-1/Q243*1/Q243)))</f>
        <v>0</v>
      </c>
      <c r="Q243">
        <f>IF(LEFT(DA243,1)&lt;&gt;"0",IF(LEFT(DA243,1)="1",3.0,DB243),$D$5+$E$5*(DR243*DK243/($K$5*1000))+$F$5*(DR243*DK243/($K$5*1000))*MAX(MIN(CY243,$J$5),$I$5)*MAX(MIN(CY243,$J$5),$I$5)+$G$5*MAX(MIN(CY243,$J$5),$I$5)*(DR243*DK243/($K$5*1000))+$H$5*(DR243*DK243/($K$5*1000))*(DR243*DK243/($K$5*1000)))</f>
        <v>0</v>
      </c>
      <c r="R243">
        <f>I243*(1000-(1000*0.61365*exp(17.502*V243/(240.97+V243))/(DK243+DL243)+DF243)/2)/(1000*0.61365*exp(17.502*V243/(240.97+V243))/(DK243+DL243)-DF243)</f>
        <v>0</v>
      </c>
      <c r="S243">
        <f>1/((CZ243+1)/(P243/1.6)+1/(Q243/1.37)) + CZ243/((CZ243+1)/(P243/1.6) + CZ243/(Q243/1.37))</f>
        <v>0</v>
      </c>
      <c r="T243">
        <f>(CU243*CX243)</f>
        <v>0</v>
      </c>
      <c r="U243">
        <f>(DM243+(T243+2*0.95*5.67E-8*(((DM243+$B$9)+273)^4-(DM243+273)^4)-44100*I243)/(1.84*29.3*Q243+8*0.95*5.67E-8*(DM243+273)^3))</f>
        <v>0</v>
      </c>
      <c r="V243">
        <f>($C$9*DN243+$D$9*DO243+$E$9*U243)</f>
        <v>0</v>
      </c>
      <c r="W243">
        <f>0.61365*exp(17.502*V243/(240.97+V243))</f>
        <v>0</v>
      </c>
      <c r="X243">
        <f>(Y243/Z243*100)</f>
        <v>0</v>
      </c>
      <c r="Y243">
        <f>DF243*(DK243+DL243)/1000</f>
        <v>0</v>
      </c>
      <c r="Z243">
        <f>0.61365*exp(17.502*DM243/(240.97+DM243))</f>
        <v>0</v>
      </c>
      <c r="AA243">
        <f>(W243-DF243*(DK243+DL243)/1000)</f>
        <v>0</v>
      </c>
      <c r="AB243">
        <f>(-I243*44100)</f>
        <v>0</v>
      </c>
      <c r="AC243">
        <f>2*29.3*Q243*0.92*(DM243-V243)</f>
        <v>0</v>
      </c>
      <c r="AD243">
        <f>2*0.95*5.67E-8*(((DM243+$B$9)+273)^4-(V243+273)^4)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IF(AF243*$H$15&gt;=AJ243,1.0,(AJ243/(AJ243-AF243*$H$15)))</f>
        <v>0</v>
      </c>
      <c r="AI243">
        <f>(AH243-1)*100</f>
        <v>0</v>
      </c>
      <c r="AJ243">
        <f>MAX(0,($B$15+$C$15*DR243)/(1+$D$15*DR243)*DK243/(DM243+273)*$E$15)</f>
        <v>0</v>
      </c>
      <c r="AK243" t="s">
        <v>422</v>
      </c>
      <c r="AL243" t="s">
        <v>422</v>
      </c>
      <c r="AM243">
        <v>0</v>
      </c>
      <c r="AN243">
        <v>0</v>
      </c>
      <c r="AO243">
        <f>1-AM243/AN243</f>
        <v>0</v>
      </c>
      <c r="AP243">
        <v>0</v>
      </c>
      <c r="AQ243" t="s">
        <v>422</v>
      </c>
      <c r="AR243" t="s">
        <v>422</v>
      </c>
      <c r="AS243">
        <v>0</v>
      </c>
      <c r="AT243">
        <v>0</v>
      </c>
      <c r="AU243">
        <f>1-AS243/AT243</f>
        <v>0</v>
      </c>
      <c r="AV243">
        <v>0.5</v>
      </c>
      <c r="AW243">
        <f>CV243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422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CU243">
        <f>$B$13*DS243+$C$13*DT243+$F$13*EE243*(1-EH243)</f>
        <v>0</v>
      </c>
      <c r="CV243">
        <f>CU243*CW243</f>
        <v>0</v>
      </c>
      <c r="CW243">
        <f>($B$13*$D$11+$C$13*$D$11+$F$13*((ER243+EJ243)/MAX(ER243+EJ243+ES243, 0.1)*$I$11+ES243/MAX(ER243+EJ243+ES243, 0.1)*$J$11))/($B$13+$C$13+$F$13)</f>
        <v>0</v>
      </c>
      <c r="CX243">
        <f>($B$13*$K$11+$C$13*$K$11+$F$13*((ER243+EJ243)/MAX(ER243+EJ243+ES243, 0.1)*$P$11+ES243/MAX(ER243+EJ243+ES243, 0.1)*$Q$11))/($B$13+$C$13+$F$13)</f>
        <v>0</v>
      </c>
      <c r="CY243">
        <v>3.46</v>
      </c>
      <c r="CZ243">
        <v>0.5</v>
      </c>
      <c r="DA243" t="s">
        <v>423</v>
      </c>
      <c r="DB243">
        <v>2</v>
      </c>
      <c r="DC243">
        <v>1758839504.5</v>
      </c>
      <c r="DD243">
        <v>422.264</v>
      </c>
      <c r="DE243">
        <v>419.9627777777778</v>
      </c>
      <c r="DF243">
        <v>23.4307</v>
      </c>
      <c r="DG243">
        <v>23.19404444444444</v>
      </c>
      <c r="DH243">
        <v>423.5832222222222</v>
      </c>
      <c r="DI243">
        <v>23.11832222222222</v>
      </c>
      <c r="DJ243">
        <v>500.0191111111112</v>
      </c>
      <c r="DK243">
        <v>90.57164444444444</v>
      </c>
      <c r="DL243">
        <v>0.06623682222222221</v>
      </c>
      <c r="DM243">
        <v>29.92045555555555</v>
      </c>
      <c r="DN243">
        <v>29.9509</v>
      </c>
      <c r="DO243">
        <v>999.9000000000001</v>
      </c>
      <c r="DP243">
        <v>0</v>
      </c>
      <c r="DQ243">
        <v>0</v>
      </c>
      <c r="DR243">
        <v>10000.53333333333</v>
      </c>
      <c r="DS243">
        <v>0</v>
      </c>
      <c r="DT243">
        <v>3.15713</v>
      </c>
      <c r="DU243">
        <v>2.301225555555555</v>
      </c>
      <c r="DV243">
        <v>432.3953333333333</v>
      </c>
      <c r="DW243">
        <v>429.9346666666667</v>
      </c>
      <c r="DX243">
        <v>0.2366713333333333</v>
      </c>
      <c r="DY243">
        <v>419.9627777777778</v>
      </c>
      <c r="DZ243">
        <v>23.19404444444444</v>
      </c>
      <c r="EA243">
        <v>2.122156666666666</v>
      </c>
      <c r="EB243">
        <v>2.10072</v>
      </c>
      <c r="EC243">
        <v>18.38646666666666</v>
      </c>
      <c r="ED243">
        <v>18.22464444444445</v>
      </c>
      <c r="EE243">
        <v>0.00500078</v>
      </c>
      <c r="EF243">
        <v>0</v>
      </c>
      <c r="EG243">
        <v>0</v>
      </c>
      <c r="EH243">
        <v>0</v>
      </c>
      <c r="EI243">
        <v>556.4666666666667</v>
      </c>
      <c r="EJ243">
        <v>0.00500078</v>
      </c>
      <c r="EK243">
        <v>-17.23333333333333</v>
      </c>
      <c r="EL243">
        <v>-0.7444444444444445</v>
      </c>
      <c r="EM243">
        <v>35.38166666666667</v>
      </c>
      <c r="EN243">
        <v>40.13177777777778</v>
      </c>
      <c r="EO243">
        <v>37.28444444444444</v>
      </c>
      <c r="EP243">
        <v>40.40933333333333</v>
      </c>
      <c r="EQ243">
        <v>37.71488888888889</v>
      </c>
      <c r="ER243">
        <v>0</v>
      </c>
      <c r="ES243">
        <v>0</v>
      </c>
      <c r="ET243">
        <v>0</v>
      </c>
      <c r="EU243">
        <v>1758839502.9</v>
      </c>
      <c r="EV243">
        <v>0</v>
      </c>
      <c r="EW243">
        <v>557.5719999999999</v>
      </c>
      <c r="EX243">
        <v>-16.54615309560487</v>
      </c>
      <c r="EY243">
        <v>14.96153833205405</v>
      </c>
      <c r="EZ243">
        <v>-16.608</v>
      </c>
      <c r="FA243">
        <v>15</v>
      </c>
      <c r="FB243">
        <v>0</v>
      </c>
      <c r="FC243" t="s">
        <v>424</v>
      </c>
      <c r="FD243">
        <v>1746989605.5</v>
      </c>
      <c r="FE243">
        <v>1746989593.5</v>
      </c>
      <c r="FF243">
        <v>0</v>
      </c>
      <c r="FG243">
        <v>-0.274</v>
      </c>
      <c r="FH243">
        <v>-0.002</v>
      </c>
      <c r="FI243">
        <v>2.549</v>
      </c>
      <c r="FJ243">
        <v>0.129</v>
      </c>
      <c r="FK243">
        <v>420</v>
      </c>
      <c r="FL243">
        <v>17</v>
      </c>
      <c r="FM243">
        <v>0.02</v>
      </c>
      <c r="FN243">
        <v>0.04</v>
      </c>
      <c r="FO243">
        <v>2.33515756097561</v>
      </c>
      <c r="FP243">
        <v>-0.233408571428566</v>
      </c>
      <c r="FQ243">
        <v>0.03305551522415112</v>
      </c>
      <c r="FR243">
        <v>1</v>
      </c>
      <c r="FS243">
        <v>557.520588235294</v>
      </c>
      <c r="FT243">
        <v>-1.553857495325561</v>
      </c>
      <c r="FU243">
        <v>6.654400552476737</v>
      </c>
      <c r="FV243">
        <v>0</v>
      </c>
      <c r="FW243">
        <v>0.235602756097561</v>
      </c>
      <c r="FX243">
        <v>0.009702627177700474</v>
      </c>
      <c r="FY243">
        <v>0.001325590890435011</v>
      </c>
      <c r="FZ243">
        <v>1</v>
      </c>
      <c r="GA243">
        <v>2</v>
      </c>
      <c r="GB243">
        <v>3</v>
      </c>
      <c r="GC243" t="s">
        <v>435</v>
      </c>
      <c r="GD243">
        <v>3.10286</v>
      </c>
      <c r="GE243">
        <v>2.72441</v>
      </c>
      <c r="GF243">
        <v>0.0885615</v>
      </c>
      <c r="GG243">
        <v>0.0880447</v>
      </c>
      <c r="GH243">
        <v>0.105996</v>
      </c>
      <c r="GI243">
        <v>0.106683</v>
      </c>
      <c r="GJ243">
        <v>23791</v>
      </c>
      <c r="GK243">
        <v>21601.6</v>
      </c>
      <c r="GL243">
        <v>26667.3</v>
      </c>
      <c r="GM243">
        <v>23909.9</v>
      </c>
      <c r="GN243">
        <v>38147.8</v>
      </c>
      <c r="GO243">
        <v>31559.4</v>
      </c>
      <c r="GP243">
        <v>46568.2</v>
      </c>
      <c r="GQ243">
        <v>37810.6</v>
      </c>
      <c r="GR243">
        <v>1.86455</v>
      </c>
      <c r="GS243">
        <v>1.86685</v>
      </c>
      <c r="GT243">
        <v>0.07701669999999999</v>
      </c>
      <c r="GU243">
        <v>0</v>
      </c>
      <c r="GV243">
        <v>28.6981</v>
      </c>
      <c r="GW243">
        <v>999.9</v>
      </c>
      <c r="GX243">
        <v>50.8</v>
      </c>
      <c r="GY243">
        <v>31.2</v>
      </c>
      <c r="GZ243">
        <v>25.5941</v>
      </c>
      <c r="HA243">
        <v>60.7938</v>
      </c>
      <c r="HB243">
        <v>19.1026</v>
      </c>
      <c r="HC243">
        <v>1</v>
      </c>
      <c r="HD243">
        <v>0.154451</v>
      </c>
      <c r="HE243">
        <v>-1.0705</v>
      </c>
      <c r="HF243">
        <v>20.2955</v>
      </c>
      <c r="HG243">
        <v>5.22193</v>
      </c>
      <c r="HH243">
        <v>11.98</v>
      </c>
      <c r="HI243">
        <v>4.9638</v>
      </c>
      <c r="HJ243">
        <v>3.27593</v>
      </c>
      <c r="HK243">
        <v>9999</v>
      </c>
      <c r="HL243">
        <v>9999</v>
      </c>
      <c r="HM243">
        <v>9999</v>
      </c>
      <c r="HN243">
        <v>8.9</v>
      </c>
      <c r="HO243">
        <v>1.86395</v>
      </c>
      <c r="HP243">
        <v>1.86006</v>
      </c>
      <c r="HQ243">
        <v>1.85837</v>
      </c>
      <c r="HR243">
        <v>1.85974</v>
      </c>
      <c r="HS243">
        <v>1.85988</v>
      </c>
      <c r="HT243">
        <v>1.85837</v>
      </c>
      <c r="HU243">
        <v>1.85745</v>
      </c>
      <c r="HV243">
        <v>1.85237</v>
      </c>
      <c r="HW243">
        <v>0</v>
      </c>
      <c r="HX243">
        <v>0</v>
      </c>
      <c r="HY243">
        <v>0</v>
      </c>
      <c r="HZ243">
        <v>0</v>
      </c>
      <c r="IA243" t="s">
        <v>426</v>
      </c>
      <c r="IB243" t="s">
        <v>427</v>
      </c>
      <c r="IC243" t="s">
        <v>428</v>
      </c>
      <c r="ID243" t="s">
        <v>428</v>
      </c>
      <c r="IE243" t="s">
        <v>428</v>
      </c>
      <c r="IF243" t="s">
        <v>428</v>
      </c>
      <c r="IG243">
        <v>0</v>
      </c>
      <c r="IH243">
        <v>100</v>
      </c>
      <c r="II243">
        <v>100</v>
      </c>
      <c r="IJ243">
        <v>-1.319</v>
      </c>
      <c r="IK243">
        <v>0.3123</v>
      </c>
      <c r="IL243">
        <v>-1.085747647868322</v>
      </c>
      <c r="IM243">
        <v>-0.001141660950335919</v>
      </c>
      <c r="IN243">
        <v>1.556549255047457E-06</v>
      </c>
      <c r="IO243">
        <v>-3.845636065895205E-10</v>
      </c>
      <c r="IP243">
        <v>0.01562767363184709</v>
      </c>
      <c r="IQ243">
        <v>0.001629169780553792</v>
      </c>
      <c r="IR243">
        <v>0.0005448488767950686</v>
      </c>
      <c r="IS243">
        <v>-2.599574200195059E-06</v>
      </c>
      <c r="IT243">
        <v>2</v>
      </c>
      <c r="IU243">
        <v>2011</v>
      </c>
      <c r="IV243">
        <v>1</v>
      </c>
      <c r="IW243">
        <v>26</v>
      </c>
      <c r="IX243">
        <v>197498.4</v>
      </c>
      <c r="IY243">
        <v>197498.6</v>
      </c>
      <c r="IZ243">
        <v>1.14746</v>
      </c>
      <c r="JA243">
        <v>2.63672</v>
      </c>
      <c r="JB243">
        <v>1.49658</v>
      </c>
      <c r="JC243">
        <v>2.35107</v>
      </c>
      <c r="JD243">
        <v>1.54907</v>
      </c>
      <c r="JE243">
        <v>2.43164</v>
      </c>
      <c r="JF243">
        <v>36.5287</v>
      </c>
      <c r="JG243">
        <v>24.2013</v>
      </c>
      <c r="JH243">
        <v>18</v>
      </c>
      <c r="JI243">
        <v>482.042</v>
      </c>
      <c r="JJ243">
        <v>498.182</v>
      </c>
      <c r="JK243">
        <v>30.1453</v>
      </c>
      <c r="JL243">
        <v>29.2811</v>
      </c>
      <c r="JM243">
        <v>30.0001</v>
      </c>
      <c r="JN243">
        <v>29.4347</v>
      </c>
      <c r="JO243">
        <v>29.4133</v>
      </c>
      <c r="JP243">
        <v>23.062</v>
      </c>
      <c r="JQ243">
        <v>12.7503</v>
      </c>
      <c r="JR243">
        <v>100</v>
      </c>
      <c r="JS243">
        <v>30.1661</v>
      </c>
      <c r="JT243">
        <v>420</v>
      </c>
      <c r="JU243">
        <v>23.1785</v>
      </c>
      <c r="JV243">
        <v>101.817</v>
      </c>
      <c r="JW243">
        <v>91.2013</v>
      </c>
    </row>
    <row r="244" spans="1:283">
      <c r="A244">
        <v>226</v>
      </c>
      <c r="B244">
        <v>1758839509.5</v>
      </c>
      <c r="C244">
        <v>2675.900000095367</v>
      </c>
      <c r="D244" t="s">
        <v>886</v>
      </c>
      <c r="E244" t="s">
        <v>887</v>
      </c>
      <c r="F244">
        <v>5</v>
      </c>
      <c r="G244" t="s">
        <v>857</v>
      </c>
      <c r="H244">
        <v>1758839506.5</v>
      </c>
      <c r="I244">
        <f>(J244)/1000</f>
        <v>0</v>
      </c>
      <c r="J244">
        <f>1000*DJ244*AH244*(DF244-DG244)/(100*CY244*(1000-AH244*DF244))</f>
        <v>0</v>
      </c>
      <c r="K244">
        <f>DJ244*AH244*(DE244-DD244*(1000-AH244*DG244)/(1000-AH244*DF244))/(100*CY244)</f>
        <v>0</v>
      </c>
      <c r="L244">
        <f>DD244 - IF(AH244&gt;1, K244*CY244*100.0/(AJ244), 0)</f>
        <v>0</v>
      </c>
      <c r="M244">
        <f>((S244-I244/2)*L244-K244)/(S244+I244/2)</f>
        <v>0</v>
      </c>
      <c r="N244">
        <f>M244*(DK244+DL244)/1000.0</f>
        <v>0</v>
      </c>
      <c r="O244">
        <f>(DD244 - IF(AH244&gt;1, K244*CY244*100.0/(AJ244), 0))*(DK244+DL244)/1000.0</f>
        <v>0</v>
      </c>
      <c r="P244">
        <f>2.0/((1/R244-1/Q244)+SIGN(R244)*SQRT((1/R244-1/Q244)*(1/R244-1/Q244) + 4*CZ244/((CZ244+1)*(CZ244+1))*(2*1/R244*1/Q244-1/Q244*1/Q244)))</f>
        <v>0</v>
      </c>
      <c r="Q244">
        <f>IF(LEFT(DA244,1)&lt;&gt;"0",IF(LEFT(DA244,1)="1",3.0,DB244),$D$5+$E$5*(DR244*DK244/($K$5*1000))+$F$5*(DR244*DK244/($K$5*1000))*MAX(MIN(CY244,$J$5),$I$5)*MAX(MIN(CY244,$J$5),$I$5)+$G$5*MAX(MIN(CY244,$J$5),$I$5)*(DR244*DK244/($K$5*1000))+$H$5*(DR244*DK244/($K$5*1000))*(DR244*DK244/($K$5*1000)))</f>
        <v>0</v>
      </c>
      <c r="R244">
        <f>I244*(1000-(1000*0.61365*exp(17.502*V244/(240.97+V244))/(DK244+DL244)+DF244)/2)/(1000*0.61365*exp(17.502*V244/(240.97+V244))/(DK244+DL244)-DF244)</f>
        <v>0</v>
      </c>
      <c r="S244">
        <f>1/((CZ244+1)/(P244/1.6)+1/(Q244/1.37)) + CZ244/((CZ244+1)/(P244/1.6) + CZ244/(Q244/1.37))</f>
        <v>0</v>
      </c>
      <c r="T244">
        <f>(CU244*CX244)</f>
        <v>0</v>
      </c>
      <c r="U244">
        <f>(DM244+(T244+2*0.95*5.67E-8*(((DM244+$B$9)+273)^4-(DM244+273)^4)-44100*I244)/(1.84*29.3*Q244+8*0.95*5.67E-8*(DM244+273)^3))</f>
        <v>0</v>
      </c>
      <c r="V244">
        <f>($C$9*DN244+$D$9*DO244+$E$9*U244)</f>
        <v>0</v>
      </c>
      <c r="W244">
        <f>0.61365*exp(17.502*V244/(240.97+V244))</f>
        <v>0</v>
      </c>
      <c r="X244">
        <f>(Y244/Z244*100)</f>
        <v>0</v>
      </c>
      <c r="Y244">
        <f>DF244*(DK244+DL244)/1000</f>
        <v>0</v>
      </c>
      <c r="Z244">
        <f>0.61365*exp(17.502*DM244/(240.97+DM244))</f>
        <v>0</v>
      </c>
      <c r="AA244">
        <f>(W244-DF244*(DK244+DL244)/1000)</f>
        <v>0</v>
      </c>
      <c r="AB244">
        <f>(-I244*44100)</f>
        <v>0</v>
      </c>
      <c r="AC244">
        <f>2*29.3*Q244*0.92*(DM244-V244)</f>
        <v>0</v>
      </c>
      <c r="AD244">
        <f>2*0.95*5.67E-8*(((DM244+$B$9)+273)^4-(V244+273)^4)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IF(AF244*$H$15&gt;=AJ244,1.0,(AJ244/(AJ244-AF244*$H$15)))</f>
        <v>0</v>
      </c>
      <c r="AI244">
        <f>(AH244-1)*100</f>
        <v>0</v>
      </c>
      <c r="AJ244">
        <f>MAX(0,($B$15+$C$15*DR244)/(1+$D$15*DR244)*DK244/(DM244+273)*$E$15)</f>
        <v>0</v>
      </c>
      <c r="AK244" t="s">
        <v>422</v>
      </c>
      <c r="AL244" t="s">
        <v>422</v>
      </c>
      <c r="AM244">
        <v>0</v>
      </c>
      <c r="AN244">
        <v>0</v>
      </c>
      <c r="AO244">
        <f>1-AM244/AN244</f>
        <v>0</v>
      </c>
      <c r="AP244">
        <v>0</v>
      </c>
      <c r="AQ244" t="s">
        <v>422</v>
      </c>
      <c r="AR244" t="s">
        <v>422</v>
      </c>
      <c r="AS244">
        <v>0</v>
      </c>
      <c r="AT244">
        <v>0</v>
      </c>
      <c r="AU244">
        <f>1-AS244/AT244</f>
        <v>0</v>
      </c>
      <c r="AV244">
        <v>0.5</v>
      </c>
      <c r="AW244">
        <f>CV244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422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CU244">
        <f>$B$13*DS244+$C$13*DT244+$F$13*EE244*(1-EH244)</f>
        <v>0</v>
      </c>
      <c r="CV244">
        <f>CU244*CW244</f>
        <v>0</v>
      </c>
      <c r="CW244">
        <f>($B$13*$D$11+$C$13*$D$11+$F$13*((ER244+EJ244)/MAX(ER244+EJ244+ES244, 0.1)*$I$11+ES244/MAX(ER244+EJ244+ES244, 0.1)*$J$11))/($B$13+$C$13+$F$13)</f>
        <v>0</v>
      </c>
      <c r="CX244">
        <f>($B$13*$K$11+$C$13*$K$11+$F$13*((ER244+EJ244)/MAX(ER244+EJ244+ES244, 0.1)*$P$11+ES244/MAX(ER244+EJ244+ES244, 0.1)*$Q$11))/($B$13+$C$13+$F$13)</f>
        <v>0</v>
      </c>
      <c r="CY244">
        <v>3.46</v>
      </c>
      <c r="CZ244">
        <v>0.5</v>
      </c>
      <c r="DA244" t="s">
        <v>423</v>
      </c>
      <c r="DB244">
        <v>2</v>
      </c>
      <c r="DC244">
        <v>1758839506.5</v>
      </c>
      <c r="DD244">
        <v>422.2684444444444</v>
      </c>
      <c r="DE244">
        <v>419.9892222222222</v>
      </c>
      <c r="DF244">
        <v>23.43021111111111</v>
      </c>
      <c r="DG244">
        <v>23.19397777777778</v>
      </c>
      <c r="DH244">
        <v>423.5875555555556</v>
      </c>
      <c r="DI244">
        <v>23.11783333333333</v>
      </c>
      <c r="DJ244">
        <v>499.9735555555555</v>
      </c>
      <c r="DK244">
        <v>90.57134444444445</v>
      </c>
      <c r="DL244">
        <v>0.06622526666666667</v>
      </c>
      <c r="DM244">
        <v>29.92033333333334</v>
      </c>
      <c r="DN244">
        <v>29.95244444444445</v>
      </c>
      <c r="DO244">
        <v>999.9000000000001</v>
      </c>
      <c r="DP244">
        <v>0</v>
      </c>
      <c r="DQ244">
        <v>0</v>
      </c>
      <c r="DR244">
        <v>10003.58888888889</v>
      </c>
      <c r="DS244">
        <v>0</v>
      </c>
      <c r="DT244">
        <v>3.15713</v>
      </c>
      <c r="DU244">
        <v>2.278955555555556</v>
      </c>
      <c r="DV244">
        <v>432.3994444444444</v>
      </c>
      <c r="DW244">
        <v>429.9618888888889</v>
      </c>
      <c r="DX244">
        <v>0.2362533333333333</v>
      </c>
      <c r="DY244">
        <v>419.9892222222222</v>
      </c>
      <c r="DZ244">
        <v>23.19397777777778</v>
      </c>
      <c r="EA244">
        <v>2.122105555555555</v>
      </c>
      <c r="EB244">
        <v>2.100707777777778</v>
      </c>
      <c r="EC244">
        <v>18.38607777777777</v>
      </c>
      <c r="ED244">
        <v>18.22453333333333</v>
      </c>
      <c r="EE244">
        <v>0.00500078</v>
      </c>
      <c r="EF244">
        <v>0</v>
      </c>
      <c r="EG244">
        <v>0</v>
      </c>
      <c r="EH244">
        <v>0</v>
      </c>
      <c r="EI244">
        <v>558.5222222222222</v>
      </c>
      <c r="EJ244">
        <v>0.00500078</v>
      </c>
      <c r="EK244">
        <v>-17.97777777777778</v>
      </c>
      <c r="EL244">
        <v>-0.9777777777777779</v>
      </c>
      <c r="EM244">
        <v>35.40933333333333</v>
      </c>
      <c r="EN244">
        <v>40.15944444444445</v>
      </c>
      <c r="EO244">
        <v>37.26355555555555</v>
      </c>
      <c r="EP244">
        <v>40.465</v>
      </c>
      <c r="EQ244">
        <v>37.69422222222222</v>
      </c>
      <c r="ER244">
        <v>0</v>
      </c>
      <c r="ES244">
        <v>0</v>
      </c>
      <c r="ET244">
        <v>0</v>
      </c>
      <c r="EU244">
        <v>1758839504.7</v>
      </c>
      <c r="EV244">
        <v>0</v>
      </c>
      <c r="EW244">
        <v>558.3307692307692</v>
      </c>
      <c r="EX244">
        <v>-0.7111107666388785</v>
      </c>
      <c r="EY244">
        <v>-9.094017204602135</v>
      </c>
      <c r="EZ244">
        <v>-16.52307692307692</v>
      </c>
      <c r="FA244">
        <v>15</v>
      </c>
      <c r="FB244">
        <v>0</v>
      </c>
      <c r="FC244" t="s">
        <v>424</v>
      </c>
      <c r="FD244">
        <v>1746989605.5</v>
      </c>
      <c r="FE244">
        <v>1746989593.5</v>
      </c>
      <c r="FF244">
        <v>0</v>
      </c>
      <c r="FG244">
        <v>-0.274</v>
      </c>
      <c r="FH244">
        <v>-0.002</v>
      </c>
      <c r="FI244">
        <v>2.549</v>
      </c>
      <c r="FJ244">
        <v>0.129</v>
      </c>
      <c r="FK244">
        <v>420</v>
      </c>
      <c r="FL244">
        <v>17</v>
      </c>
      <c r="FM244">
        <v>0.02</v>
      </c>
      <c r="FN244">
        <v>0.04</v>
      </c>
      <c r="FO244">
        <v>2.32492075</v>
      </c>
      <c r="FP244">
        <v>-0.3450485178236462</v>
      </c>
      <c r="FQ244">
        <v>0.03923192063788746</v>
      </c>
      <c r="FR244">
        <v>1</v>
      </c>
      <c r="FS244">
        <v>557.8882352941176</v>
      </c>
      <c r="FT244">
        <v>5.313980421575194</v>
      </c>
      <c r="FU244">
        <v>6.524152624981141</v>
      </c>
      <c r="FV244">
        <v>0</v>
      </c>
      <c r="FW244">
        <v>0.23583245</v>
      </c>
      <c r="FX244">
        <v>0.008334033771106744</v>
      </c>
      <c r="FY244">
        <v>0.001278555864051315</v>
      </c>
      <c r="FZ244">
        <v>1</v>
      </c>
      <c r="GA244">
        <v>2</v>
      </c>
      <c r="GB244">
        <v>3</v>
      </c>
      <c r="GC244" t="s">
        <v>435</v>
      </c>
      <c r="GD244">
        <v>3.10307</v>
      </c>
      <c r="GE244">
        <v>2.72429</v>
      </c>
      <c r="GF244">
        <v>0.088565</v>
      </c>
      <c r="GG244">
        <v>0.0880489</v>
      </c>
      <c r="GH244">
        <v>0.105995</v>
      </c>
      <c r="GI244">
        <v>0.106686</v>
      </c>
      <c r="GJ244">
        <v>23790.9</v>
      </c>
      <c r="GK244">
        <v>21601.4</v>
      </c>
      <c r="GL244">
        <v>26667.3</v>
      </c>
      <c r="GM244">
        <v>23909.8</v>
      </c>
      <c r="GN244">
        <v>38147.8</v>
      </c>
      <c r="GO244">
        <v>31559.2</v>
      </c>
      <c r="GP244">
        <v>46568.1</v>
      </c>
      <c r="GQ244">
        <v>37810.5</v>
      </c>
      <c r="GR244">
        <v>1.86493</v>
      </c>
      <c r="GS244">
        <v>1.8663</v>
      </c>
      <c r="GT244">
        <v>0.0773668</v>
      </c>
      <c r="GU244">
        <v>0</v>
      </c>
      <c r="GV244">
        <v>28.6962</v>
      </c>
      <c r="GW244">
        <v>999.9</v>
      </c>
      <c r="GX244">
        <v>50.8</v>
      </c>
      <c r="GY244">
        <v>31.2</v>
      </c>
      <c r="GZ244">
        <v>25.5952</v>
      </c>
      <c r="HA244">
        <v>60.8338</v>
      </c>
      <c r="HB244">
        <v>19.1787</v>
      </c>
      <c r="HC244">
        <v>1</v>
      </c>
      <c r="HD244">
        <v>0.154472</v>
      </c>
      <c r="HE244">
        <v>-1.07827</v>
      </c>
      <c r="HF244">
        <v>20.2954</v>
      </c>
      <c r="HG244">
        <v>5.22223</v>
      </c>
      <c r="HH244">
        <v>11.98</v>
      </c>
      <c r="HI244">
        <v>4.9639</v>
      </c>
      <c r="HJ244">
        <v>3.27598</v>
      </c>
      <c r="HK244">
        <v>9999</v>
      </c>
      <c r="HL244">
        <v>9999</v>
      </c>
      <c r="HM244">
        <v>9999</v>
      </c>
      <c r="HN244">
        <v>8.9</v>
      </c>
      <c r="HO244">
        <v>1.86394</v>
      </c>
      <c r="HP244">
        <v>1.86006</v>
      </c>
      <c r="HQ244">
        <v>1.85837</v>
      </c>
      <c r="HR244">
        <v>1.85974</v>
      </c>
      <c r="HS244">
        <v>1.85987</v>
      </c>
      <c r="HT244">
        <v>1.85837</v>
      </c>
      <c r="HU244">
        <v>1.85745</v>
      </c>
      <c r="HV244">
        <v>1.85238</v>
      </c>
      <c r="HW244">
        <v>0</v>
      </c>
      <c r="HX244">
        <v>0</v>
      </c>
      <c r="HY244">
        <v>0</v>
      </c>
      <c r="HZ244">
        <v>0</v>
      </c>
      <c r="IA244" t="s">
        <v>426</v>
      </c>
      <c r="IB244" t="s">
        <v>427</v>
      </c>
      <c r="IC244" t="s">
        <v>428</v>
      </c>
      <c r="ID244" t="s">
        <v>428</v>
      </c>
      <c r="IE244" t="s">
        <v>428</v>
      </c>
      <c r="IF244" t="s">
        <v>428</v>
      </c>
      <c r="IG244">
        <v>0</v>
      </c>
      <c r="IH244">
        <v>100</v>
      </c>
      <c r="II244">
        <v>100</v>
      </c>
      <c r="IJ244">
        <v>-1.319</v>
      </c>
      <c r="IK244">
        <v>0.3123</v>
      </c>
      <c r="IL244">
        <v>-1.085747647868322</v>
      </c>
      <c r="IM244">
        <v>-0.001141660950335919</v>
      </c>
      <c r="IN244">
        <v>1.556549255047457E-06</v>
      </c>
      <c r="IO244">
        <v>-3.845636065895205E-10</v>
      </c>
      <c r="IP244">
        <v>0.01562767363184709</v>
      </c>
      <c r="IQ244">
        <v>0.001629169780553792</v>
      </c>
      <c r="IR244">
        <v>0.0005448488767950686</v>
      </c>
      <c r="IS244">
        <v>-2.599574200195059E-06</v>
      </c>
      <c r="IT244">
        <v>2</v>
      </c>
      <c r="IU244">
        <v>2011</v>
      </c>
      <c r="IV244">
        <v>1</v>
      </c>
      <c r="IW244">
        <v>26</v>
      </c>
      <c r="IX244">
        <v>197498.4</v>
      </c>
      <c r="IY244">
        <v>197498.6</v>
      </c>
      <c r="IZ244">
        <v>1.14746</v>
      </c>
      <c r="JA244">
        <v>2.63184</v>
      </c>
      <c r="JB244">
        <v>1.49658</v>
      </c>
      <c r="JC244">
        <v>2.35107</v>
      </c>
      <c r="JD244">
        <v>1.54907</v>
      </c>
      <c r="JE244">
        <v>2.49023</v>
      </c>
      <c r="JF244">
        <v>36.5287</v>
      </c>
      <c r="JG244">
        <v>24.2013</v>
      </c>
      <c r="JH244">
        <v>18</v>
      </c>
      <c r="JI244">
        <v>482.261</v>
      </c>
      <c r="JJ244">
        <v>497.822</v>
      </c>
      <c r="JK244">
        <v>30.1598</v>
      </c>
      <c r="JL244">
        <v>29.2814</v>
      </c>
      <c r="JM244">
        <v>30.0001</v>
      </c>
      <c r="JN244">
        <v>29.4347</v>
      </c>
      <c r="JO244">
        <v>29.4141</v>
      </c>
      <c r="JP244">
        <v>23.0647</v>
      </c>
      <c r="JQ244">
        <v>12.7503</v>
      </c>
      <c r="JR244">
        <v>100</v>
      </c>
      <c r="JS244">
        <v>30.1661</v>
      </c>
      <c r="JT244">
        <v>420</v>
      </c>
      <c r="JU244">
        <v>23.1785</v>
      </c>
      <c r="JV244">
        <v>101.817</v>
      </c>
      <c r="JW244">
        <v>91.20099999999999</v>
      </c>
    </row>
    <row r="245" spans="1:283">
      <c r="A245">
        <v>227</v>
      </c>
      <c r="B245">
        <v>1758839511.5</v>
      </c>
      <c r="C245">
        <v>2677.900000095367</v>
      </c>
      <c r="D245" t="s">
        <v>888</v>
      </c>
      <c r="E245" t="s">
        <v>889</v>
      </c>
      <c r="F245">
        <v>5</v>
      </c>
      <c r="G245" t="s">
        <v>857</v>
      </c>
      <c r="H245">
        <v>1758839508.5</v>
      </c>
      <c r="I245">
        <f>(J245)/1000</f>
        <v>0</v>
      </c>
      <c r="J245">
        <f>1000*DJ245*AH245*(DF245-DG245)/(100*CY245*(1000-AH245*DF245))</f>
        <v>0</v>
      </c>
      <c r="K245">
        <f>DJ245*AH245*(DE245-DD245*(1000-AH245*DG245)/(1000-AH245*DF245))/(100*CY245)</f>
        <v>0</v>
      </c>
      <c r="L245">
        <f>DD245 - IF(AH245&gt;1, K245*CY245*100.0/(AJ245), 0)</f>
        <v>0</v>
      </c>
      <c r="M245">
        <f>((S245-I245/2)*L245-K245)/(S245+I245/2)</f>
        <v>0</v>
      </c>
      <c r="N245">
        <f>M245*(DK245+DL245)/1000.0</f>
        <v>0</v>
      </c>
      <c r="O245">
        <f>(DD245 - IF(AH245&gt;1, K245*CY245*100.0/(AJ245), 0))*(DK245+DL245)/1000.0</f>
        <v>0</v>
      </c>
      <c r="P245">
        <f>2.0/((1/R245-1/Q245)+SIGN(R245)*SQRT((1/R245-1/Q245)*(1/R245-1/Q245) + 4*CZ245/((CZ245+1)*(CZ245+1))*(2*1/R245*1/Q245-1/Q245*1/Q245)))</f>
        <v>0</v>
      </c>
      <c r="Q245">
        <f>IF(LEFT(DA245,1)&lt;&gt;"0",IF(LEFT(DA245,1)="1",3.0,DB245),$D$5+$E$5*(DR245*DK245/($K$5*1000))+$F$5*(DR245*DK245/($K$5*1000))*MAX(MIN(CY245,$J$5),$I$5)*MAX(MIN(CY245,$J$5),$I$5)+$G$5*MAX(MIN(CY245,$J$5),$I$5)*(DR245*DK245/($K$5*1000))+$H$5*(DR245*DK245/($K$5*1000))*(DR245*DK245/($K$5*1000)))</f>
        <v>0</v>
      </c>
      <c r="R245">
        <f>I245*(1000-(1000*0.61365*exp(17.502*V245/(240.97+V245))/(DK245+DL245)+DF245)/2)/(1000*0.61365*exp(17.502*V245/(240.97+V245))/(DK245+DL245)-DF245)</f>
        <v>0</v>
      </c>
      <c r="S245">
        <f>1/((CZ245+1)/(P245/1.6)+1/(Q245/1.37)) + CZ245/((CZ245+1)/(P245/1.6) + CZ245/(Q245/1.37))</f>
        <v>0</v>
      </c>
      <c r="T245">
        <f>(CU245*CX245)</f>
        <v>0</v>
      </c>
      <c r="U245">
        <f>(DM245+(T245+2*0.95*5.67E-8*(((DM245+$B$9)+273)^4-(DM245+273)^4)-44100*I245)/(1.84*29.3*Q245+8*0.95*5.67E-8*(DM245+273)^3))</f>
        <v>0</v>
      </c>
      <c r="V245">
        <f>($C$9*DN245+$D$9*DO245+$E$9*U245)</f>
        <v>0</v>
      </c>
      <c r="W245">
        <f>0.61365*exp(17.502*V245/(240.97+V245))</f>
        <v>0</v>
      </c>
      <c r="X245">
        <f>(Y245/Z245*100)</f>
        <v>0</v>
      </c>
      <c r="Y245">
        <f>DF245*(DK245+DL245)/1000</f>
        <v>0</v>
      </c>
      <c r="Z245">
        <f>0.61365*exp(17.502*DM245/(240.97+DM245))</f>
        <v>0</v>
      </c>
      <c r="AA245">
        <f>(W245-DF245*(DK245+DL245)/1000)</f>
        <v>0</v>
      </c>
      <c r="AB245">
        <f>(-I245*44100)</f>
        <v>0</v>
      </c>
      <c r="AC245">
        <f>2*29.3*Q245*0.92*(DM245-V245)</f>
        <v>0</v>
      </c>
      <c r="AD245">
        <f>2*0.95*5.67E-8*(((DM245+$B$9)+273)^4-(V245+273)^4)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IF(AF245*$H$15&gt;=AJ245,1.0,(AJ245/(AJ245-AF245*$H$15)))</f>
        <v>0</v>
      </c>
      <c r="AI245">
        <f>(AH245-1)*100</f>
        <v>0</v>
      </c>
      <c r="AJ245">
        <f>MAX(0,($B$15+$C$15*DR245)/(1+$D$15*DR245)*DK245/(DM245+273)*$E$15)</f>
        <v>0</v>
      </c>
      <c r="AK245" t="s">
        <v>422</v>
      </c>
      <c r="AL245" t="s">
        <v>422</v>
      </c>
      <c r="AM245">
        <v>0</v>
      </c>
      <c r="AN245">
        <v>0</v>
      </c>
      <c r="AO245">
        <f>1-AM245/AN245</f>
        <v>0</v>
      </c>
      <c r="AP245">
        <v>0</v>
      </c>
      <c r="AQ245" t="s">
        <v>422</v>
      </c>
      <c r="AR245" t="s">
        <v>422</v>
      </c>
      <c r="AS245">
        <v>0</v>
      </c>
      <c r="AT245">
        <v>0</v>
      </c>
      <c r="AU245">
        <f>1-AS245/AT245</f>
        <v>0</v>
      </c>
      <c r="AV245">
        <v>0.5</v>
      </c>
      <c r="AW245">
        <f>CV245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422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CU245">
        <f>$B$13*DS245+$C$13*DT245+$F$13*EE245*(1-EH245)</f>
        <v>0</v>
      </c>
      <c r="CV245">
        <f>CU245*CW245</f>
        <v>0</v>
      </c>
      <c r="CW245">
        <f>($B$13*$D$11+$C$13*$D$11+$F$13*((ER245+EJ245)/MAX(ER245+EJ245+ES245, 0.1)*$I$11+ES245/MAX(ER245+EJ245+ES245, 0.1)*$J$11))/($B$13+$C$13+$F$13)</f>
        <v>0</v>
      </c>
      <c r="CX245">
        <f>($B$13*$K$11+$C$13*$K$11+$F$13*((ER245+EJ245)/MAX(ER245+EJ245+ES245, 0.1)*$P$11+ES245/MAX(ER245+EJ245+ES245, 0.1)*$Q$11))/($B$13+$C$13+$F$13)</f>
        <v>0</v>
      </c>
      <c r="CY245">
        <v>3.46</v>
      </c>
      <c r="CZ245">
        <v>0.5</v>
      </c>
      <c r="DA245" t="s">
        <v>423</v>
      </c>
      <c r="DB245">
        <v>2</v>
      </c>
      <c r="DC245">
        <v>1758839508.5</v>
      </c>
      <c r="DD245">
        <v>422.2962222222222</v>
      </c>
      <c r="DE245">
        <v>420.0055555555555</v>
      </c>
      <c r="DF245">
        <v>23.4301</v>
      </c>
      <c r="DG245">
        <v>23.19425555555556</v>
      </c>
      <c r="DH245">
        <v>423.6153333333333</v>
      </c>
      <c r="DI245">
        <v>23.11773333333333</v>
      </c>
      <c r="DJ245">
        <v>500.0008888888889</v>
      </c>
      <c r="DK245">
        <v>90.57072222222222</v>
      </c>
      <c r="DL245">
        <v>0.06620243333333334</v>
      </c>
      <c r="DM245">
        <v>29.92043333333334</v>
      </c>
      <c r="DN245">
        <v>29.95373333333333</v>
      </c>
      <c r="DO245">
        <v>999.9000000000001</v>
      </c>
      <c r="DP245">
        <v>0</v>
      </c>
      <c r="DQ245">
        <v>0</v>
      </c>
      <c r="DR245">
        <v>10005.61111111111</v>
      </c>
      <c r="DS245">
        <v>0</v>
      </c>
      <c r="DT245">
        <v>3.15713</v>
      </c>
      <c r="DU245">
        <v>2.290423333333333</v>
      </c>
      <c r="DV245">
        <v>432.4278888888889</v>
      </c>
      <c r="DW245">
        <v>429.9787777777777</v>
      </c>
      <c r="DX245">
        <v>0.2358681111111111</v>
      </c>
      <c r="DY245">
        <v>420.0055555555555</v>
      </c>
      <c r="DZ245">
        <v>23.19425555555556</v>
      </c>
      <c r="EA245">
        <v>2.122081111111112</v>
      </c>
      <c r="EB245">
        <v>2.10072</v>
      </c>
      <c r="EC245">
        <v>18.3859</v>
      </c>
      <c r="ED245">
        <v>18.22462222222222</v>
      </c>
      <c r="EE245">
        <v>0.00500078</v>
      </c>
      <c r="EF245">
        <v>0</v>
      </c>
      <c r="EG245">
        <v>0</v>
      </c>
      <c r="EH245">
        <v>0</v>
      </c>
      <c r="EI245">
        <v>556.8333333333334</v>
      </c>
      <c r="EJ245">
        <v>0.00500078</v>
      </c>
      <c r="EK245">
        <v>-16.02222222222223</v>
      </c>
      <c r="EL245">
        <v>-0.5333333333333333</v>
      </c>
      <c r="EM245">
        <v>35.40933333333333</v>
      </c>
      <c r="EN245">
        <v>40.19411111111111</v>
      </c>
      <c r="EO245">
        <v>37.34</v>
      </c>
      <c r="EP245">
        <v>40.55522222222222</v>
      </c>
      <c r="EQ245">
        <v>37.58322222222223</v>
      </c>
      <c r="ER245">
        <v>0</v>
      </c>
      <c r="ES245">
        <v>0</v>
      </c>
      <c r="ET245">
        <v>0</v>
      </c>
      <c r="EU245">
        <v>1758839507.1</v>
      </c>
      <c r="EV245">
        <v>0</v>
      </c>
      <c r="EW245">
        <v>557.9499999999999</v>
      </c>
      <c r="EX245">
        <v>-1.760683488982179</v>
      </c>
      <c r="EY245">
        <v>-13.75384611584965</v>
      </c>
      <c r="EZ245">
        <v>-16.40384615384615</v>
      </c>
      <c r="FA245">
        <v>15</v>
      </c>
      <c r="FB245">
        <v>0</v>
      </c>
      <c r="FC245" t="s">
        <v>424</v>
      </c>
      <c r="FD245">
        <v>1746989605.5</v>
      </c>
      <c r="FE245">
        <v>1746989593.5</v>
      </c>
      <c r="FF245">
        <v>0</v>
      </c>
      <c r="FG245">
        <v>-0.274</v>
      </c>
      <c r="FH245">
        <v>-0.002</v>
      </c>
      <c r="FI245">
        <v>2.549</v>
      </c>
      <c r="FJ245">
        <v>0.129</v>
      </c>
      <c r="FK245">
        <v>420</v>
      </c>
      <c r="FL245">
        <v>17</v>
      </c>
      <c r="FM245">
        <v>0.02</v>
      </c>
      <c r="FN245">
        <v>0.04</v>
      </c>
      <c r="FO245">
        <v>2.320731707317073</v>
      </c>
      <c r="FP245">
        <v>-0.3292016027874562</v>
      </c>
      <c r="FQ245">
        <v>0.03955788064943965</v>
      </c>
      <c r="FR245">
        <v>1</v>
      </c>
      <c r="FS245">
        <v>557.9735294117647</v>
      </c>
      <c r="FT245">
        <v>2.825057538794177</v>
      </c>
      <c r="FU245">
        <v>6.233887882492576</v>
      </c>
      <c r="FV245">
        <v>0</v>
      </c>
      <c r="FW245">
        <v>0.2358187073170732</v>
      </c>
      <c r="FX245">
        <v>0.006943881533100956</v>
      </c>
      <c r="FY245">
        <v>0.001265999041418789</v>
      </c>
      <c r="FZ245">
        <v>1</v>
      </c>
      <c r="GA245">
        <v>2</v>
      </c>
      <c r="GB245">
        <v>3</v>
      </c>
      <c r="GC245" t="s">
        <v>435</v>
      </c>
      <c r="GD245">
        <v>3.10299</v>
      </c>
      <c r="GE245">
        <v>2.72436</v>
      </c>
      <c r="GF245">
        <v>0.08857</v>
      </c>
      <c r="GG245">
        <v>0.0880305</v>
      </c>
      <c r="GH245">
        <v>0.105995</v>
      </c>
      <c r="GI245">
        <v>0.106686</v>
      </c>
      <c r="GJ245">
        <v>23790.8</v>
      </c>
      <c r="GK245">
        <v>21601.8</v>
      </c>
      <c r="GL245">
        <v>26667.3</v>
      </c>
      <c r="GM245">
        <v>23909.7</v>
      </c>
      <c r="GN245">
        <v>38147.6</v>
      </c>
      <c r="GO245">
        <v>31559.2</v>
      </c>
      <c r="GP245">
        <v>46568</v>
      </c>
      <c r="GQ245">
        <v>37810.4</v>
      </c>
      <c r="GR245">
        <v>1.865</v>
      </c>
      <c r="GS245">
        <v>1.86625</v>
      </c>
      <c r="GT245">
        <v>0.0773296</v>
      </c>
      <c r="GU245">
        <v>0</v>
      </c>
      <c r="GV245">
        <v>28.6938</v>
      </c>
      <c r="GW245">
        <v>999.9</v>
      </c>
      <c r="GX245">
        <v>50.8</v>
      </c>
      <c r="GY245">
        <v>31.2</v>
      </c>
      <c r="GZ245">
        <v>25.5945</v>
      </c>
      <c r="HA245">
        <v>60.8738</v>
      </c>
      <c r="HB245">
        <v>19.3229</v>
      </c>
      <c r="HC245">
        <v>1</v>
      </c>
      <c r="HD245">
        <v>0.154538</v>
      </c>
      <c r="HE245">
        <v>-1.08732</v>
      </c>
      <c r="HF245">
        <v>20.2955</v>
      </c>
      <c r="HG245">
        <v>5.22253</v>
      </c>
      <c r="HH245">
        <v>11.98</v>
      </c>
      <c r="HI245">
        <v>4.96415</v>
      </c>
      <c r="HJ245">
        <v>3.276</v>
      </c>
      <c r="HK245">
        <v>9999</v>
      </c>
      <c r="HL245">
        <v>9999</v>
      </c>
      <c r="HM245">
        <v>9999</v>
      </c>
      <c r="HN245">
        <v>8.9</v>
      </c>
      <c r="HO245">
        <v>1.86392</v>
      </c>
      <c r="HP245">
        <v>1.86007</v>
      </c>
      <c r="HQ245">
        <v>1.85837</v>
      </c>
      <c r="HR245">
        <v>1.85974</v>
      </c>
      <c r="HS245">
        <v>1.85987</v>
      </c>
      <c r="HT245">
        <v>1.85837</v>
      </c>
      <c r="HU245">
        <v>1.85745</v>
      </c>
      <c r="HV245">
        <v>1.85238</v>
      </c>
      <c r="HW245">
        <v>0</v>
      </c>
      <c r="HX245">
        <v>0</v>
      </c>
      <c r="HY245">
        <v>0</v>
      </c>
      <c r="HZ245">
        <v>0</v>
      </c>
      <c r="IA245" t="s">
        <v>426</v>
      </c>
      <c r="IB245" t="s">
        <v>427</v>
      </c>
      <c r="IC245" t="s">
        <v>428</v>
      </c>
      <c r="ID245" t="s">
        <v>428</v>
      </c>
      <c r="IE245" t="s">
        <v>428</v>
      </c>
      <c r="IF245" t="s">
        <v>428</v>
      </c>
      <c r="IG245">
        <v>0</v>
      </c>
      <c r="IH245">
        <v>100</v>
      </c>
      <c r="II245">
        <v>100</v>
      </c>
      <c r="IJ245">
        <v>-1.319</v>
      </c>
      <c r="IK245">
        <v>0.3124</v>
      </c>
      <c r="IL245">
        <v>-1.085747647868322</v>
      </c>
      <c r="IM245">
        <v>-0.001141660950335919</v>
      </c>
      <c r="IN245">
        <v>1.556549255047457E-06</v>
      </c>
      <c r="IO245">
        <v>-3.845636065895205E-10</v>
      </c>
      <c r="IP245">
        <v>0.01562767363184709</v>
      </c>
      <c r="IQ245">
        <v>0.001629169780553792</v>
      </c>
      <c r="IR245">
        <v>0.0005448488767950686</v>
      </c>
      <c r="IS245">
        <v>-2.599574200195059E-06</v>
      </c>
      <c r="IT245">
        <v>2</v>
      </c>
      <c r="IU245">
        <v>2011</v>
      </c>
      <c r="IV245">
        <v>1</v>
      </c>
      <c r="IW245">
        <v>26</v>
      </c>
      <c r="IX245">
        <v>197498.4</v>
      </c>
      <c r="IY245">
        <v>197498.6</v>
      </c>
      <c r="IZ245">
        <v>1.14746</v>
      </c>
      <c r="JA245">
        <v>2.63672</v>
      </c>
      <c r="JB245">
        <v>1.49658</v>
      </c>
      <c r="JC245">
        <v>2.35107</v>
      </c>
      <c r="JD245">
        <v>1.54907</v>
      </c>
      <c r="JE245">
        <v>2.47559</v>
      </c>
      <c r="JF245">
        <v>36.5287</v>
      </c>
      <c r="JG245">
        <v>24.2013</v>
      </c>
      <c r="JH245">
        <v>18</v>
      </c>
      <c r="JI245">
        <v>482.305</v>
      </c>
      <c r="JJ245">
        <v>497.799</v>
      </c>
      <c r="JK245">
        <v>30.1717</v>
      </c>
      <c r="JL245">
        <v>29.2814</v>
      </c>
      <c r="JM245">
        <v>30.0002</v>
      </c>
      <c r="JN245">
        <v>29.4347</v>
      </c>
      <c r="JO245">
        <v>29.4153</v>
      </c>
      <c r="JP245">
        <v>23.0663</v>
      </c>
      <c r="JQ245">
        <v>12.7503</v>
      </c>
      <c r="JR245">
        <v>100</v>
      </c>
      <c r="JS245">
        <v>30.1986</v>
      </c>
      <c r="JT245">
        <v>420</v>
      </c>
      <c r="JU245">
        <v>23.1785</v>
      </c>
      <c r="JV245">
        <v>101.816</v>
      </c>
      <c r="JW245">
        <v>91.2008</v>
      </c>
    </row>
    <row r="246" spans="1:283">
      <c r="A246">
        <v>228</v>
      </c>
      <c r="B246">
        <v>1758839513.5</v>
      </c>
      <c r="C246">
        <v>2679.900000095367</v>
      </c>
      <c r="D246" t="s">
        <v>890</v>
      </c>
      <c r="E246" t="s">
        <v>891</v>
      </c>
      <c r="F246">
        <v>5</v>
      </c>
      <c r="G246" t="s">
        <v>857</v>
      </c>
      <c r="H246">
        <v>1758839510.5</v>
      </c>
      <c r="I246">
        <f>(J246)/1000</f>
        <v>0</v>
      </c>
      <c r="J246">
        <f>1000*DJ246*AH246*(DF246-DG246)/(100*CY246*(1000-AH246*DF246))</f>
        <v>0</v>
      </c>
      <c r="K246">
        <f>DJ246*AH246*(DE246-DD246*(1000-AH246*DG246)/(1000-AH246*DF246))/(100*CY246)</f>
        <v>0</v>
      </c>
      <c r="L246">
        <f>DD246 - IF(AH246&gt;1, K246*CY246*100.0/(AJ246), 0)</f>
        <v>0</v>
      </c>
      <c r="M246">
        <f>((S246-I246/2)*L246-K246)/(S246+I246/2)</f>
        <v>0</v>
      </c>
      <c r="N246">
        <f>M246*(DK246+DL246)/1000.0</f>
        <v>0</v>
      </c>
      <c r="O246">
        <f>(DD246 - IF(AH246&gt;1, K246*CY246*100.0/(AJ246), 0))*(DK246+DL246)/1000.0</f>
        <v>0</v>
      </c>
      <c r="P246">
        <f>2.0/((1/R246-1/Q246)+SIGN(R246)*SQRT((1/R246-1/Q246)*(1/R246-1/Q246) + 4*CZ246/((CZ246+1)*(CZ246+1))*(2*1/R246*1/Q246-1/Q246*1/Q246)))</f>
        <v>0</v>
      </c>
      <c r="Q246">
        <f>IF(LEFT(DA246,1)&lt;&gt;"0",IF(LEFT(DA246,1)="1",3.0,DB246),$D$5+$E$5*(DR246*DK246/($K$5*1000))+$F$5*(DR246*DK246/($K$5*1000))*MAX(MIN(CY246,$J$5),$I$5)*MAX(MIN(CY246,$J$5),$I$5)+$G$5*MAX(MIN(CY246,$J$5),$I$5)*(DR246*DK246/($K$5*1000))+$H$5*(DR246*DK246/($K$5*1000))*(DR246*DK246/($K$5*1000)))</f>
        <v>0</v>
      </c>
      <c r="R246">
        <f>I246*(1000-(1000*0.61365*exp(17.502*V246/(240.97+V246))/(DK246+DL246)+DF246)/2)/(1000*0.61365*exp(17.502*V246/(240.97+V246))/(DK246+DL246)-DF246)</f>
        <v>0</v>
      </c>
      <c r="S246">
        <f>1/((CZ246+1)/(P246/1.6)+1/(Q246/1.37)) + CZ246/((CZ246+1)/(P246/1.6) + CZ246/(Q246/1.37))</f>
        <v>0</v>
      </c>
      <c r="T246">
        <f>(CU246*CX246)</f>
        <v>0</v>
      </c>
      <c r="U246">
        <f>(DM246+(T246+2*0.95*5.67E-8*(((DM246+$B$9)+273)^4-(DM246+273)^4)-44100*I246)/(1.84*29.3*Q246+8*0.95*5.67E-8*(DM246+273)^3))</f>
        <v>0</v>
      </c>
      <c r="V246">
        <f>($C$9*DN246+$D$9*DO246+$E$9*U246)</f>
        <v>0</v>
      </c>
      <c r="W246">
        <f>0.61365*exp(17.502*V246/(240.97+V246))</f>
        <v>0</v>
      </c>
      <c r="X246">
        <f>(Y246/Z246*100)</f>
        <v>0</v>
      </c>
      <c r="Y246">
        <f>DF246*(DK246+DL246)/1000</f>
        <v>0</v>
      </c>
      <c r="Z246">
        <f>0.61365*exp(17.502*DM246/(240.97+DM246))</f>
        <v>0</v>
      </c>
      <c r="AA246">
        <f>(W246-DF246*(DK246+DL246)/1000)</f>
        <v>0</v>
      </c>
      <c r="AB246">
        <f>(-I246*44100)</f>
        <v>0</v>
      </c>
      <c r="AC246">
        <f>2*29.3*Q246*0.92*(DM246-V246)</f>
        <v>0</v>
      </c>
      <c r="AD246">
        <f>2*0.95*5.67E-8*(((DM246+$B$9)+273)^4-(V246+273)^4)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IF(AF246*$H$15&gt;=AJ246,1.0,(AJ246/(AJ246-AF246*$H$15)))</f>
        <v>0</v>
      </c>
      <c r="AI246">
        <f>(AH246-1)*100</f>
        <v>0</v>
      </c>
      <c r="AJ246">
        <f>MAX(0,($B$15+$C$15*DR246)/(1+$D$15*DR246)*DK246/(DM246+273)*$E$15)</f>
        <v>0</v>
      </c>
      <c r="AK246" t="s">
        <v>422</v>
      </c>
      <c r="AL246" t="s">
        <v>422</v>
      </c>
      <c r="AM246">
        <v>0</v>
      </c>
      <c r="AN246">
        <v>0</v>
      </c>
      <c r="AO246">
        <f>1-AM246/AN246</f>
        <v>0</v>
      </c>
      <c r="AP246">
        <v>0</v>
      </c>
      <c r="AQ246" t="s">
        <v>422</v>
      </c>
      <c r="AR246" t="s">
        <v>422</v>
      </c>
      <c r="AS246">
        <v>0</v>
      </c>
      <c r="AT246">
        <v>0</v>
      </c>
      <c r="AU246">
        <f>1-AS246/AT246</f>
        <v>0</v>
      </c>
      <c r="AV246">
        <v>0.5</v>
      </c>
      <c r="AW246">
        <f>CV246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422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CU246">
        <f>$B$13*DS246+$C$13*DT246+$F$13*EE246*(1-EH246)</f>
        <v>0</v>
      </c>
      <c r="CV246">
        <f>CU246*CW246</f>
        <v>0</v>
      </c>
      <c r="CW246">
        <f>($B$13*$D$11+$C$13*$D$11+$F$13*((ER246+EJ246)/MAX(ER246+EJ246+ES246, 0.1)*$I$11+ES246/MAX(ER246+EJ246+ES246, 0.1)*$J$11))/($B$13+$C$13+$F$13)</f>
        <v>0</v>
      </c>
      <c r="CX246">
        <f>($B$13*$K$11+$C$13*$K$11+$F$13*((ER246+EJ246)/MAX(ER246+EJ246+ES246, 0.1)*$P$11+ES246/MAX(ER246+EJ246+ES246, 0.1)*$Q$11))/($B$13+$C$13+$F$13)</f>
        <v>0</v>
      </c>
      <c r="CY246">
        <v>3.46</v>
      </c>
      <c r="CZ246">
        <v>0.5</v>
      </c>
      <c r="DA246" t="s">
        <v>423</v>
      </c>
      <c r="DB246">
        <v>2</v>
      </c>
      <c r="DC246">
        <v>1758839510.5</v>
      </c>
      <c r="DD246">
        <v>422.3331111111111</v>
      </c>
      <c r="DE246">
        <v>420.0037777777778</v>
      </c>
      <c r="DF246">
        <v>23.43008888888889</v>
      </c>
      <c r="DG246">
        <v>23.19471111111111</v>
      </c>
      <c r="DH246">
        <v>423.6524444444445</v>
      </c>
      <c r="DI246">
        <v>23.11772222222222</v>
      </c>
      <c r="DJ246">
        <v>500.0382222222222</v>
      </c>
      <c r="DK246">
        <v>90.56978888888889</v>
      </c>
      <c r="DL246">
        <v>0.06629115555555556</v>
      </c>
      <c r="DM246">
        <v>29.92095555555556</v>
      </c>
      <c r="DN246">
        <v>29.95405555555556</v>
      </c>
      <c r="DO246">
        <v>999.9000000000001</v>
      </c>
      <c r="DP246">
        <v>0</v>
      </c>
      <c r="DQ246">
        <v>0</v>
      </c>
      <c r="DR246">
        <v>9997.075555555557</v>
      </c>
      <c r="DS246">
        <v>0</v>
      </c>
      <c r="DT246">
        <v>3.15713</v>
      </c>
      <c r="DU246">
        <v>2.329186666666667</v>
      </c>
      <c r="DV246">
        <v>432.4657777777778</v>
      </c>
      <c r="DW246">
        <v>429.9771111111111</v>
      </c>
      <c r="DX246">
        <v>0.2353971111111111</v>
      </c>
      <c r="DY246">
        <v>420.0037777777778</v>
      </c>
      <c r="DZ246">
        <v>23.19471111111111</v>
      </c>
      <c r="EA246">
        <v>2.122057777777778</v>
      </c>
      <c r="EB246">
        <v>2.10074</v>
      </c>
      <c r="EC246">
        <v>18.38573333333333</v>
      </c>
      <c r="ED246">
        <v>18.22478888888889</v>
      </c>
      <c r="EE246">
        <v>0.00500078</v>
      </c>
      <c r="EF246">
        <v>0</v>
      </c>
      <c r="EG246">
        <v>0</v>
      </c>
      <c r="EH246">
        <v>0</v>
      </c>
      <c r="EI246">
        <v>559.1666666666665</v>
      </c>
      <c r="EJ246">
        <v>0.00500078</v>
      </c>
      <c r="EK246">
        <v>-16.13333333333334</v>
      </c>
      <c r="EL246">
        <v>-0.4333333333333333</v>
      </c>
      <c r="EM246">
        <v>35.41633333333333</v>
      </c>
      <c r="EN246">
        <v>40.22877777777777</v>
      </c>
      <c r="EO246">
        <v>37.37477777777778</v>
      </c>
      <c r="EP246">
        <v>40.59688888888888</v>
      </c>
      <c r="EQ246">
        <v>37.69433333333333</v>
      </c>
      <c r="ER246">
        <v>0</v>
      </c>
      <c r="ES246">
        <v>0</v>
      </c>
      <c r="ET246">
        <v>0</v>
      </c>
      <c r="EU246">
        <v>1758839508.9</v>
      </c>
      <c r="EV246">
        <v>0</v>
      </c>
      <c r="EW246">
        <v>557.7439999999999</v>
      </c>
      <c r="EX246">
        <v>5.153846325160698</v>
      </c>
      <c r="EY246">
        <v>8.569231043200475</v>
      </c>
      <c r="EZ246">
        <v>-16.664</v>
      </c>
      <c r="FA246">
        <v>15</v>
      </c>
      <c r="FB246">
        <v>0</v>
      </c>
      <c r="FC246" t="s">
        <v>424</v>
      </c>
      <c r="FD246">
        <v>1746989605.5</v>
      </c>
      <c r="FE246">
        <v>1746989593.5</v>
      </c>
      <c r="FF246">
        <v>0</v>
      </c>
      <c r="FG246">
        <v>-0.274</v>
      </c>
      <c r="FH246">
        <v>-0.002</v>
      </c>
      <c r="FI246">
        <v>2.549</v>
      </c>
      <c r="FJ246">
        <v>0.129</v>
      </c>
      <c r="FK246">
        <v>420</v>
      </c>
      <c r="FL246">
        <v>17</v>
      </c>
      <c r="FM246">
        <v>0.02</v>
      </c>
      <c r="FN246">
        <v>0.04</v>
      </c>
      <c r="FO246">
        <v>2.3195815</v>
      </c>
      <c r="FP246">
        <v>-0.01254979362101991</v>
      </c>
      <c r="FQ246">
        <v>0.03875033171148346</v>
      </c>
      <c r="FR246">
        <v>1</v>
      </c>
      <c r="FS246">
        <v>557.9470588235295</v>
      </c>
      <c r="FT246">
        <v>-3.828876779754359</v>
      </c>
      <c r="FU246">
        <v>6.184289169011378</v>
      </c>
      <c r="FV246">
        <v>0</v>
      </c>
      <c r="FW246">
        <v>0.23601385</v>
      </c>
      <c r="FX246">
        <v>0.0003089155722318374</v>
      </c>
      <c r="FY246">
        <v>0.001018687993204988</v>
      </c>
      <c r="FZ246">
        <v>1</v>
      </c>
      <c r="GA246">
        <v>2</v>
      </c>
      <c r="GB246">
        <v>3</v>
      </c>
      <c r="GC246" t="s">
        <v>435</v>
      </c>
      <c r="GD246">
        <v>3.10274</v>
      </c>
      <c r="GE246">
        <v>2.72457</v>
      </c>
      <c r="GF246">
        <v>0.0885729</v>
      </c>
      <c r="GG246">
        <v>0.0880329</v>
      </c>
      <c r="GH246">
        <v>0.105992</v>
      </c>
      <c r="GI246">
        <v>0.106684</v>
      </c>
      <c r="GJ246">
        <v>23790.7</v>
      </c>
      <c r="GK246">
        <v>21601.6</v>
      </c>
      <c r="GL246">
        <v>26667.3</v>
      </c>
      <c r="GM246">
        <v>23909.6</v>
      </c>
      <c r="GN246">
        <v>38147.6</v>
      </c>
      <c r="GO246">
        <v>31559.1</v>
      </c>
      <c r="GP246">
        <v>46567.7</v>
      </c>
      <c r="GQ246">
        <v>37810.3</v>
      </c>
      <c r="GR246">
        <v>1.86458</v>
      </c>
      <c r="GS246">
        <v>1.86677</v>
      </c>
      <c r="GT246">
        <v>0.0772476</v>
      </c>
      <c r="GU246">
        <v>0</v>
      </c>
      <c r="GV246">
        <v>28.692</v>
      </c>
      <c r="GW246">
        <v>999.9</v>
      </c>
      <c r="GX246">
        <v>50.8</v>
      </c>
      <c r="GY246">
        <v>31.2</v>
      </c>
      <c r="GZ246">
        <v>25.5926</v>
      </c>
      <c r="HA246">
        <v>60.8538</v>
      </c>
      <c r="HB246">
        <v>19.2308</v>
      </c>
      <c r="HC246">
        <v>1</v>
      </c>
      <c r="HD246">
        <v>0.154578</v>
      </c>
      <c r="HE246">
        <v>-1.11395</v>
      </c>
      <c r="HF246">
        <v>20.2954</v>
      </c>
      <c r="HG246">
        <v>5.22253</v>
      </c>
      <c r="HH246">
        <v>11.98</v>
      </c>
      <c r="HI246">
        <v>4.9642</v>
      </c>
      <c r="HJ246">
        <v>3.276</v>
      </c>
      <c r="HK246">
        <v>9999</v>
      </c>
      <c r="HL246">
        <v>9999</v>
      </c>
      <c r="HM246">
        <v>9999</v>
      </c>
      <c r="HN246">
        <v>8.9</v>
      </c>
      <c r="HO246">
        <v>1.86393</v>
      </c>
      <c r="HP246">
        <v>1.86008</v>
      </c>
      <c r="HQ246">
        <v>1.85837</v>
      </c>
      <c r="HR246">
        <v>1.85974</v>
      </c>
      <c r="HS246">
        <v>1.85987</v>
      </c>
      <c r="HT246">
        <v>1.85837</v>
      </c>
      <c r="HU246">
        <v>1.85745</v>
      </c>
      <c r="HV246">
        <v>1.85238</v>
      </c>
      <c r="HW246">
        <v>0</v>
      </c>
      <c r="HX246">
        <v>0</v>
      </c>
      <c r="HY246">
        <v>0</v>
      </c>
      <c r="HZ246">
        <v>0</v>
      </c>
      <c r="IA246" t="s">
        <v>426</v>
      </c>
      <c r="IB246" t="s">
        <v>427</v>
      </c>
      <c r="IC246" t="s">
        <v>428</v>
      </c>
      <c r="ID246" t="s">
        <v>428</v>
      </c>
      <c r="IE246" t="s">
        <v>428</v>
      </c>
      <c r="IF246" t="s">
        <v>428</v>
      </c>
      <c r="IG246">
        <v>0</v>
      </c>
      <c r="IH246">
        <v>100</v>
      </c>
      <c r="II246">
        <v>100</v>
      </c>
      <c r="IJ246">
        <v>-1.32</v>
      </c>
      <c r="IK246">
        <v>0.3123</v>
      </c>
      <c r="IL246">
        <v>-1.085747647868322</v>
      </c>
      <c r="IM246">
        <v>-0.001141660950335919</v>
      </c>
      <c r="IN246">
        <v>1.556549255047457E-06</v>
      </c>
      <c r="IO246">
        <v>-3.845636065895205E-10</v>
      </c>
      <c r="IP246">
        <v>0.01562767363184709</v>
      </c>
      <c r="IQ246">
        <v>0.001629169780553792</v>
      </c>
      <c r="IR246">
        <v>0.0005448488767950686</v>
      </c>
      <c r="IS246">
        <v>-2.599574200195059E-06</v>
      </c>
      <c r="IT246">
        <v>2</v>
      </c>
      <c r="IU246">
        <v>2011</v>
      </c>
      <c r="IV246">
        <v>1</v>
      </c>
      <c r="IW246">
        <v>26</v>
      </c>
      <c r="IX246">
        <v>197498.5</v>
      </c>
      <c r="IY246">
        <v>197498.7</v>
      </c>
      <c r="IZ246">
        <v>1.14746</v>
      </c>
      <c r="JA246">
        <v>2.64404</v>
      </c>
      <c r="JB246">
        <v>1.49658</v>
      </c>
      <c r="JC246">
        <v>2.34985</v>
      </c>
      <c r="JD246">
        <v>1.54907</v>
      </c>
      <c r="JE246">
        <v>2.44385</v>
      </c>
      <c r="JF246">
        <v>36.5287</v>
      </c>
      <c r="JG246">
        <v>24.2013</v>
      </c>
      <c r="JH246">
        <v>18</v>
      </c>
      <c r="JI246">
        <v>482.063</v>
      </c>
      <c r="JJ246">
        <v>498.153</v>
      </c>
      <c r="JK246">
        <v>30.1854</v>
      </c>
      <c r="JL246">
        <v>29.2814</v>
      </c>
      <c r="JM246">
        <v>30.0003</v>
      </c>
      <c r="JN246">
        <v>29.4356</v>
      </c>
      <c r="JO246">
        <v>29.4158</v>
      </c>
      <c r="JP246">
        <v>23.0635</v>
      </c>
      <c r="JQ246">
        <v>12.7503</v>
      </c>
      <c r="JR246">
        <v>100</v>
      </c>
      <c r="JS246">
        <v>30.1986</v>
      </c>
      <c r="JT246">
        <v>420</v>
      </c>
      <c r="JU246">
        <v>23.1785</v>
      </c>
      <c r="JV246">
        <v>101.816</v>
      </c>
      <c r="JW246">
        <v>91.20050000000001</v>
      </c>
    </row>
    <row r="247" spans="1:283">
      <c r="A247">
        <v>229</v>
      </c>
      <c r="B247">
        <v>1758839515.5</v>
      </c>
      <c r="C247">
        <v>2681.900000095367</v>
      </c>
      <c r="D247" t="s">
        <v>892</v>
      </c>
      <c r="E247" t="s">
        <v>893</v>
      </c>
      <c r="F247">
        <v>5</v>
      </c>
      <c r="G247" t="s">
        <v>857</v>
      </c>
      <c r="H247">
        <v>1758839512.5</v>
      </c>
      <c r="I247">
        <f>(J247)/1000</f>
        <v>0</v>
      </c>
      <c r="J247">
        <f>1000*DJ247*AH247*(DF247-DG247)/(100*CY247*(1000-AH247*DF247))</f>
        <v>0</v>
      </c>
      <c r="K247">
        <f>DJ247*AH247*(DE247-DD247*(1000-AH247*DG247)/(1000-AH247*DF247))/(100*CY247)</f>
        <v>0</v>
      </c>
      <c r="L247">
        <f>DD247 - IF(AH247&gt;1, K247*CY247*100.0/(AJ247), 0)</f>
        <v>0</v>
      </c>
      <c r="M247">
        <f>((S247-I247/2)*L247-K247)/(S247+I247/2)</f>
        <v>0</v>
      </c>
      <c r="N247">
        <f>M247*(DK247+DL247)/1000.0</f>
        <v>0</v>
      </c>
      <c r="O247">
        <f>(DD247 - IF(AH247&gt;1, K247*CY247*100.0/(AJ247), 0))*(DK247+DL247)/1000.0</f>
        <v>0</v>
      </c>
      <c r="P247">
        <f>2.0/((1/R247-1/Q247)+SIGN(R247)*SQRT((1/R247-1/Q247)*(1/R247-1/Q247) + 4*CZ247/((CZ247+1)*(CZ247+1))*(2*1/R247*1/Q247-1/Q247*1/Q247)))</f>
        <v>0</v>
      </c>
      <c r="Q247">
        <f>IF(LEFT(DA247,1)&lt;&gt;"0",IF(LEFT(DA247,1)="1",3.0,DB247),$D$5+$E$5*(DR247*DK247/($K$5*1000))+$F$5*(DR247*DK247/($K$5*1000))*MAX(MIN(CY247,$J$5),$I$5)*MAX(MIN(CY247,$J$5),$I$5)+$G$5*MAX(MIN(CY247,$J$5),$I$5)*(DR247*DK247/($K$5*1000))+$H$5*(DR247*DK247/($K$5*1000))*(DR247*DK247/($K$5*1000)))</f>
        <v>0</v>
      </c>
      <c r="R247">
        <f>I247*(1000-(1000*0.61365*exp(17.502*V247/(240.97+V247))/(DK247+DL247)+DF247)/2)/(1000*0.61365*exp(17.502*V247/(240.97+V247))/(DK247+DL247)-DF247)</f>
        <v>0</v>
      </c>
      <c r="S247">
        <f>1/((CZ247+1)/(P247/1.6)+1/(Q247/1.37)) + CZ247/((CZ247+1)/(P247/1.6) + CZ247/(Q247/1.37))</f>
        <v>0</v>
      </c>
      <c r="T247">
        <f>(CU247*CX247)</f>
        <v>0</v>
      </c>
      <c r="U247">
        <f>(DM247+(T247+2*0.95*5.67E-8*(((DM247+$B$9)+273)^4-(DM247+273)^4)-44100*I247)/(1.84*29.3*Q247+8*0.95*5.67E-8*(DM247+273)^3))</f>
        <v>0</v>
      </c>
      <c r="V247">
        <f>($C$9*DN247+$D$9*DO247+$E$9*U247)</f>
        <v>0</v>
      </c>
      <c r="W247">
        <f>0.61365*exp(17.502*V247/(240.97+V247))</f>
        <v>0</v>
      </c>
      <c r="X247">
        <f>(Y247/Z247*100)</f>
        <v>0</v>
      </c>
      <c r="Y247">
        <f>DF247*(DK247+DL247)/1000</f>
        <v>0</v>
      </c>
      <c r="Z247">
        <f>0.61365*exp(17.502*DM247/(240.97+DM247))</f>
        <v>0</v>
      </c>
      <c r="AA247">
        <f>(W247-DF247*(DK247+DL247)/1000)</f>
        <v>0</v>
      </c>
      <c r="AB247">
        <f>(-I247*44100)</f>
        <v>0</v>
      </c>
      <c r="AC247">
        <f>2*29.3*Q247*0.92*(DM247-V247)</f>
        <v>0</v>
      </c>
      <c r="AD247">
        <f>2*0.95*5.67E-8*(((DM247+$B$9)+273)^4-(V247+273)^4)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IF(AF247*$H$15&gt;=AJ247,1.0,(AJ247/(AJ247-AF247*$H$15)))</f>
        <v>0</v>
      </c>
      <c r="AI247">
        <f>(AH247-1)*100</f>
        <v>0</v>
      </c>
      <c r="AJ247">
        <f>MAX(0,($B$15+$C$15*DR247)/(1+$D$15*DR247)*DK247/(DM247+273)*$E$15)</f>
        <v>0</v>
      </c>
      <c r="AK247" t="s">
        <v>422</v>
      </c>
      <c r="AL247" t="s">
        <v>422</v>
      </c>
      <c r="AM247">
        <v>0</v>
      </c>
      <c r="AN247">
        <v>0</v>
      </c>
      <c r="AO247">
        <f>1-AM247/AN247</f>
        <v>0</v>
      </c>
      <c r="AP247">
        <v>0</v>
      </c>
      <c r="AQ247" t="s">
        <v>422</v>
      </c>
      <c r="AR247" t="s">
        <v>422</v>
      </c>
      <c r="AS247">
        <v>0</v>
      </c>
      <c r="AT247">
        <v>0</v>
      </c>
      <c r="AU247">
        <f>1-AS247/AT247</f>
        <v>0</v>
      </c>
      <c r="AV247">
        <v>0.5</v>
      </c>
      <c r="AW247">
        <f>CV247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422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CU247">
        <f>$B$13*DS247+$C$13*DT247+$F$13*EE247*(1-EH247)</f>
        <v>0</v>
      </c>
      <c r="CV247">
        <f>CU247*CW247</f>
        <v>0</v>
      </c>
      <c r="CW247">
        <f>($B$13*$D$11+$C$13*$D$11+$F$13*((ER247+EJ247)/MAX(ER247+EJ247+ES247, 0.1)*$I$11+ES247/MAX(ER247+EJ247+ES247, 0.1)*$J$11))/($B$13+$C$13+$F$13)</f>
        <v>0</v>
      </c>
      <c r="CX247">
        <f>($B$13*$K$11+$C$13*$K$11+$F$13*((ER247+EJ247)/MAX(ER247+EJ247+ES247, 0.1)*$P$11+ES247/MAX(ER247+EJ247+ES247, 0.1)*$Q$11))/($B$13+$C$13+$F$13)</f>
        <v>0</v>
      </c>
      <c r="CY247">
        <v>3.46</v>
      </c>
      <c r="CZ247">
        <v>0.5</v>
      </c>
      <c r="DA247" t="s">
        <v>423</v>
      </c>
      <c r="DB247">
        <v>2</v>
      </c>
      <c r="DC247">
        <v>1758839512.5</v>
      </c>
      <c r="DD247">
        <v>422.3517777777778</v>
      </c>
      <c r="DE247">
        <v>419.9996666666667</v>
      </c>
      <c r="DF247">
        <v>23.42993333333333</v>
      </c>
      <c r="DG247">
        <v>23.1944</v>
      </c>
      <c r="DH247">
        <v>423.6711111111111</v>
      </c>
      <c r="DI247">
        <v>23.11757777777778</v>
      </c>
      <c r="DJ247">
        <v>500.0128888888889</v>
      </c>
      <c r="DK247">
        <v>90.56941111111111</v>
      </c>
      <c r="DL247">
        <v>0.06634241111111111</v>
      </c>
      <c r="DM247">
        <v>29.9219</v>
      </c>
      <c r="DN247">
        <v>29.95423333333333</v>
      </c>
      <c r="DO247">
        <v>999.9000000000001</v>
      </c>
      <c r="DP247">
        <v>0</v>
      </c>
      <c r="DQ247">
        <v>0</v>
      </c>
      <c r="DR247">
        <v>9993.464444444444</v>
      </c>
      <c r="DS247">
        <v>0</v>
      </c>
      <c r="DT247">
        <v>3.15713</v>
      </c>
      <c r="DU247">
        <v>2.352135555555556</v>
      </c>
      <c r="DV247">
        <v>432.4848888888889</v>
      </c>
      <c r="DW247">
        <v>429.9726666666667</v>
      </c>
      <c r="DX247">
        <v>0.2355568888888889</v>
      </c>
      <c r="DY247">
        <v>419.9996666666667</v>
      </c>
      <c r="DZ247">
        <v>23.1944</v>
      </c>
      <c r="EA247">
        <v>2.122035555555556</v>
      </c>
      <c r="EB247">
        <v>2.100702222222222</v>
      </c>
      <c r="EC247">
        <v>18.38556666666667</v>
      </c>
      <c r="ED247">
        <v>18.22451111111111</v>
      </c>
      <c r="EE247">
        <v>0.00500078</v>
      </c>
      <c r="EF247">
        <v>0</v>
      </c>
      <c r="EG247">
        <v>0</v>
      </c>
      <c r="EH247">
        <v>0</v>
      </c>
      <c r="EI247">
        <v>557.588888888889</v>
      </c>
      <c r="EJ247">
        <v>0.00500078</v>
      </c>
      <c r="EK247">
        <v>-14.65555555555556</v>
      </c>
      <c r="EL247">
        <v>-0.2111111111111111</v>
      </c>
      <c r="EM247">
        <v>35.43722222222222</v>
      </c>
      <c r="EN247">
        <v>40.26355555555555</v>
      </c>
      <c r="EO247">
        <v>37.40955555555556</v>
      </c>
      <c r="EP247">
        <v>40.62455555555555</v>
      </c>
      <c r="EQ247">
        <v>37.64566666666667</v>
      </c>
      <c r="ER247">
        <v>0</v>
      </c>
      <c r="ES247">
        <v>0</v>
      </c>
      <c r="ET247">
        <v>0</v>
      </c>
      <c r="EU247">
        <v>1758839510.7</v>
      </c>
      <c r="EV247">
        <v>0</v>
      </c>
      <c r="EW247">
        <v>557.6653846153846</v>
      </c>
      <c r="EX247">
        <v>14.7863250217877</v>
      </c>
      <c r="EY247">
        <v>-6.153845819861588</v>
      </c>
      <c r="EZ247">
        <v>-16</v>
      </c>
      <c r="FA247">
        <v>15</v>
      </c>
      <c r="FB247">
        <v>0</v>
      </c>
      <c r="FC247" t="s">
        <v>424</v>
      </c>
      <c r="FD247">
        <v>1746989605.5</v>
      </c>
      <c r="FE247">
        <v>1746989593.5</v>
      </c>
      <c r="FF247">
        <v>0</v>
      </c>
      <c r="FG247">
        <v>-0.274</v>
      </c>
      <c r="FH247">
        <v>-0.002</v>
      </c>
      <c r="FI247">
        <v>2.549</v>
      </c>
      <c r="FJ247">
        <v>0.129</v>
      </c>
      <c r="FK247">
        <v>420</v>
      </c>
      <c r="FL247">
        <v>17</v>
      </c>
      <c r="FM247">
        <v>0.02</v>
      </c>
      <c r="FN247">
        <v>0.04</v>
      </c>
      <c r="FO247">
        <v>2.321893902439024</v>
      </c>
      <c r="FP247">
        <v>0.07772299651567523</v>
      </c>
      <c r="FQ247">
        <v>0.04067452291102212</v>
      </c>
      <c r="FR247">
        <v>1</v>
      </c>
      <c r="FS247">
        <v>557.6617647058823</v>
      </c>
      <c r="FT247">
        <v>-3.320091487738606</v>
      </c>
      <c r="FU247">
        <v>5.520657180928958</v>
      </c>
      <c r="FV247">
        <v>0</v>
      </c>
      <c r="FW247">
        <v>0.236134</v>
      </c>
      <c r="FX247">
        <v>-0.002520125435540473</v>
      </c>
      <c r="FY247">
        <v>0.0007926241381577057</v>
      </c>
      <c r="FZ247">
        <v>1</v>
      </c>
      <c r="GA247">
        <v>2</v>
      </c>
      <c r="GB247">
        <v>3</v>
      </c>
      <c r="GC247" t="s">
        <v>435</v>
      </c>
      <c r="GD247">
        <v>3.10308</v>
      </c>
      <c r="GE247">
        <v>2.72433</v>
      </c>
      <c r="GF247">
        <v>0.0885666</v>
      </c>
      <c r="GG247">
        <v>0.0880507</v>
      </c>
      <c r="GH247">
        <v>0.105992</v>
      </c>
      <c r="GI247">
        <v>0.106677</v>
      </c>
      <c r="GJ247">
        <v>23790.7</v>
      </c>
      <c r="GK247">
        <v>21601.2</v>
      </c>
      <c r="GL247">
        <v>26667.1</v>
      </c>
      <c r="GM247">
        <v>23909.7</v>
      </c>
      <c r="GN247">
        <v>38147.5</v>
      </c>
      <c r="GO247">
        <v>31559.3</v>
      </c>
      <c r="GP247">
        <v>46567.6</v>
      </c>
      <c r="GQ247">
        <v>37810.1</v>
      </c>
      <c r="GR247">
        <v>1.86502</v>
      </c>
      <c r="GS247">
        <v>1.86642</v>
      </c>
      <c r="GT247">
        <v>0.07793310000000001</v>
      </c>
      <c r="GU247">
        <v>0</v>
      </c>
      <c r="GV247">
        <v>28.69</v>
      </c>
      <c r="GW247">
        <v>999.9</v>
      </c>
      <c r="GX247">
        <v>50.8</v>
      </c>
      <c r="GY247">
        <v>31.2</v>
      </c>
      <c r="GZ247">
        <v>25.5935</v>
      </c>
      <c r="HA247">
        <v>60.7438</v>
      </c>
      <c r="HB247">
        <v>19.0505</v>
      </c>
      <c r="HC247">
        <v>1</v>
      </c>
      <c r="HD247">
        <v>0.154573</v>
      </c>
      <c r="HE247">
        <v>-1.09301</v>
      </c>
      <c r="HF247">
        <v>20.2957</v>
      </c>
      <c r="HG247">
        <v>5.22253</v>
      </c>
      <c r="HH247">
        <v>11.98</v>
      </c>
      <c r="HI247">
        <v>4.9645</v>
      </c>
      <c r="HJ247">
        <v>3.276</v>
      </c>
      <c r="HK247">
        <v>9999</v>
      </c>
      <c r="HL247">
        <v>9999</v>
      </c>
      <c r="HM247">
        <v>9999</v>
      </c>
      <c r="HN247">
        <v>8.9</v>
      </c>
      <c r="HO247">
        <v>1.86391</v>
      </c>
      <c r="HP247">
        <v>1.86007</v>
      </c>
      <c r="HQ247">
        <v>1.85837</v>
      </c>
      <c r="HR247">
        <v>1.85974</v>
      </c>
      <c r="HS247">
        <v>1.85985</v>
      </c>
      <c r="HT247">
        <v>1.85837</v>
      </c>
      <c r="HU247">
        <v>1.85744</v>
      </c>
      <c r="HV247">
        <v>1.85235</v>
      </c>
      <c r="HW247">
        <v>0</v>
      </c>
      <c r="HX247">
        <v>0</v>
      </c>
      <c r="HY247">
        <v>0</v>
      </c>
      <c r="HZ247">
        <v>0</v>
      </c>
      <c r="IA247" t="s">
        <v>426</v>
      </c>
      <c r="IB247" t="s">
        <v>427</v>
      </c>
      <c r="IC247" t="s">
        <v>428</v>
      </c>
      <c r="ID247" t="s">
        <v>428</v>
      </c>
      <c r="IE247" t="s">
        <v>428</v>
      </c>
      <c r="IF247" t="s">
        <v>428</v>
      </c>
      <c r="IG247">
        <v>0</v>
      </c>
      <c r="IH247">
        <v>100</v>
      </c>
      <c r="II247">
        <v>100</v>
      </c>
      <c r="IJ247">
        <v>-1.32</v>
      </c>
      <c r="IK247">
        <v>0.3123</v>
      </c>
      <c r="IL247">
        <v>-1.085747647868322</v>
      </c>
      <c r="IM247">
        <v>-0.001141660950335919</v>
      </c>
      <c r="IN247">
        <v>1.556549255047457E-06</v>
      </c>
      <c r="IO247">
        <v>-3.845636065895205E-10</v>
      </c>
      <c r="IP247">
        <v>0.01562767363184709</v>
      </c>
      <c r="IQ247">
        <v>0.001629169780553792</v>
      </c>
      <c r="IR247">
        <v>0.0005448488767950686</v>
      </c>
      <c r="IS247">
        <v>-2.599574200195059E-06</v>
      </c>
      <c r="IT247">
        <v>2</v>
      </c>
      <c r="IU247">
        <v>2011</v>
      </c>
      <c r="IV247">
        <v>1</v>
      </c>
      <c r="IW247">
        <v>26</v>
      </c>
      <c r="IX247">
        <v>197498.5</v>
      </c>
      <c r="IY247">
        <v>197498.7</v>
      </c>
      <c r="IZ247">
        <v>1.14746</v>
      </c>
      <c r="JA247">
        <v>2.64404</v>
      </c>
      <c r="JB247">
        <v>1.49658</v>
      </c>
      <c r="JC247">
        <v>2.34985</v>
      </c>
      <c r="JD247">
        <v>1.54907</v>
      </c>
      <c r="JE247">
        <v>2.38403</v>
      </c>
      <c r="JF247">
        <v>36.5287</v>
      </c>
      <c r="JG247">
        <v>24.1926</v>
      </c>
      <c r="JH247">
        <v>18</v>
      </c>
      <c r="JI247">
        <v>482.335</v>
      </c>
      <c r="JJ247">
        <v>497.92</v>
      </c>
      <c r="JK247">
        <v>30.2003</v>
      </c>
      <c r="JL247">
        <v>29.2814</v>
      </c>
      <c r="JM247">
        <v>30.0003</v>
      </c>
      <c r="JN247">
        <v>29.4368</v>
      </c>
      <c r="JO247">
        <v>29.4158</v>
      </c>
      <c r="JP247">
        <v>23.0609</v>
      </c>
      <c r="JQ247">
        <v>12.7503</v>
      </c>
      <c r="JR247">
        <v>100</v>
      </c>
      <c r="JS247">
        <v>30.2311</v>
      </c>
      <c r="JT247">
        <v>420</v>
      </c>
      <c r="JU247">
        <v>23.1785</v>
      </c>
      <c r="JV247">
        <v>101.816</v>
      </c>
      <c r="JW247">
        <v>91.2003</v>
      </c>
    </row>
    <row r="248" spans="1:283">
      <c r="A248">
        <v>230</v>
      </c>
      <c r="B248">
        <v>1758839517.5</v>
      </c>
      <c r="C248">
        <v>2683.900000095367</v>
      </c>
      <c r="D248" t="s">
        <v>894</v>
      </c>
      <c r="E248" t="s">
        <v>895</v>
      </c>
      <c r="F248">
        <v>5</v>
      </c>
      <c r="G248" t="s">
        <v>857</v>
      </c>
      <c r="H248">
        <v>1758839514.5</v>
      </c>
      <c r="I248">
        <f>(J248)/1000</f>
        <v>0</v>
      </c>
      <c r="J248">
        <f>1000*DJ248*AH248*(DF248-DG248)/(100*CY248*(1000-AH248*DF248))</f>
        <v>0</v>
      </c>
      <c r="K248">
        <f>DJ248*AH248*(DE248-DD248*(1000-AH248*DG248)/(1000-AH248*DF248))/(100*CY248)</f>
        <v>0</v>
      </c>
      <c r="L248">
        <f>DD248 - IF(AH248&gt;1, K248*CY248*100.0/(AJ248), 0)</f>
        <v>0</v>
      </c>
      <c r="M248">
        <f>((S248-I248/2)*L248-K248)/(S248+I248/2)</f>
        <v>0</v>
      </c>
      <c r="N248">
        <f>M248*(DK248+DL248)/1000.0</f>
        <v>0</v>
      </c>
      <c r="O248">
        <f>(DD248 - IF(AH248&gt;1, K248*CY248*100.0/(AJ248), 0))*(DK248+DL248)/1000.0</f>
        <v>0</v>
      </c>
      <c r="P248">
        <f>2.0/((1/R248-1/Q248)+SIGN(R248)*SQRT((1/R248-1/Q248)*(1/R248-1/Q248) + 4*CZ248/((CZ248+1)*(CZ248+1))*(2*1/R248*1/Q248-1/Q248*1/Q248)))</f>
        <v>0</v>
      </c>
      <c r="Q248">
        <f>IF(LEFT(DA248,1)&lt;&gt;"0",IF(LEFT(DA248,1)="1",3.0,DB248),$D$5+$E$5*(DR248*DK248/($K$5*1000))+$F$5*(DR248*DK248/($K$5*1000))*MAX(MIN(CY248,$J$5),$I$5)*MAX(MIN(CY248,$J$5),$I$5)+$G$5*MAX(MIN(CY248,$J$5),$I$5)*(DR248*DK248/($K$5*1000))+$H$5*(DR248*DK248/($K$5*1000))*(DR248*DK248/($K$5*1000)))</f>
        <v>0</v>
      </c>
      <c r="R248">
        <f>I248*(1000-(1000*0.61365*exp(17.502*V248/(240.97+V248))/(DK248+DL248)+DF248)/2)/(1000*0.61365*exp(17.502*V248/(240.97+V248))/(DK248+DL248)-DF248)</f>
        <v>0</v>
      </c>
      <c r="S248">
        <f>1/((CZ248+1)/(P248/1.6)+1/(Q248/1.37)) + CZ248/((CZ248+1)/(P248/1.6) + CZ248/(Q248/1.37))</f>
        <v>0</v>
      </c>
      <c r="T248">
        <f>(CU248*CX248)</f>
        <v>0</v>
      </c>
      <c r="U248">
        <f>(DM248+(T248+2*0.95*5.67E-8*(((DM248+$B$9)+273)^4-(DM248+273)^4)-44100*I248)/(1.84*29.3*Q248+8*0.95*5.67E-8*(DM248+273)^3))</f>
        <v>0</v>
      </c>
      <c r="V248">
        <f>($C$9*DN248+$D$9*DO248+$E$9*U248)</f>
        <v>0</v>
      </c>
      <c r="W248">
        <f>0.61365*exp(17.502*V248/(240.97+V248))</f>
        <v>0</v>
      </c>
      <c r="X248">
        <f>(Y248/Z248*100)</f>
        <v>0</v>
      </c>
      <c r="Y248">
        <f>DF248*(DK248+DL248)/1000</f>
        <v>0</v>
      </c>
      <c r="Z248">
        <f>0.61365*exp(17.502*DM248/(240.97+DM248))</f>
        <v>0</v>
      </c>
      <c r="AA248">
        <f>(W248-DF248*(DK248+DL248)/1000)</f>
        <v>0</v>
      </c>
      <c r="AB248">
        <f>(-I248*44100)</f>
        <v>0</v>
      </c>
      <c r="AC248">
        <f>2*29.3*Q248*0.92*(DM248-V248)</f>
        <v>0</v>
      </c>
      <c r="AD248">
        <f>2*0.95*5.67E-8*(((DM248+$B$9)+273)^4-(V248+273)^4)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IF(AF248*$H$15&gt;=AJ248,1.0,(AJ248/(AJ248-AF248*$H$15)))</f>
        <v>0</v>
      </c>
      <c r="AI248">
        <f>(AH248-1)*100</f>
        <v>0</v>
      </c>
      <c r="AJ248">
        <f>MAX(0,($B$15+$C$15*DR248)/(1+$D$15*DR248)*DK248/(DM248+273)*$E$15)</f>
        <v>0</v>
      </c>
      <c r="AK248" t="s">
        <v>422</v>
      </c>
      <c r="AL248" t="s">
        <v>422</v>
      </c>
      <c r="AM248">
        <v>0</v>
      </c>
      <c r="AN248">
        <v>0</v>
      </c>
      <c r="AO248">
        <f>1-AM248/AN248</f>
        <v>0</v>
      </c>
      <c r="AP248">
        <v>0</v>
      </c>
      <c r="AQ248" t="s">
        <v>422</v>
      </c>
      <c r="AR248" t="s">
        <v>422</v>
      </c>
      <c r="AS248">
        <v>0</v>
      </c>
      <c r="AT248">
        <v>0</v>
      </c>
      <c r="AU248">
        <f>1-AS248/AT248</f>
        <v>0</v>
      </c>
      <c r="AV248">
        <v>0.5</v>
      </c>
      <c r="AW248">
        <f>CV248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422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CU248">
        <f>$B$13*DS248+$C$13*DT248+$F$13*EE248*(1-EH248)</f>
        <v>0</v>
      </c>
      <c r="CV248">
        <f>CU248*CW248</f>
        <v>0</v>
      </c>
      <c r="CW248">
        <f>($B$13*$D$11+$C$13*$D$11+$F$13*((ER248+EJ248)/MAX(ER248+EJ248+ES248, 0.1)*$I$11+ES248/MAX(ER248+EJ248+ES248, 0.1)*$J$11))/($B$13+$C$13+$F$13)</f>
        <v>0</v>
      </c>
      <c r="CX248">
        <f>($B$13*$K$11+$C$13*$K$11+$F$13*((ER248+EJ248)/MAX(ER248+EJ248+ES248, 0.1)*$P$11+ES248/MAX(ER248+EJ248+ES248, 0.1)*$Q$11))/($B$13+$C$13+$F$13)</f>
        <v>0</v>
      </c>
      <c r="CY248">
        <v>3.46</v>
      </c>
      <c r="CZ248">
        <v>0.5</v>
      </c>
      <c r="DA248" t="s">
        <v>423</v>
      </c>
      <c r="DB248">
        <v>2</v>
      </c>
      <c r="DC248">
        <v>1758839514.5</v>
      </c>
      <c r="DD248">
        <v>422.3375555555556</v>
      </c>
      <c r="DE248">
        <v>420.0392222222222</v>
      </c>
      <c r="DF248">
        <v>23.42956666666667</v>
      </c>
      <c r="DG248">
        <v>23.19325555555556</v>
      </c>
      <c r="DH248">
        <v>423.6568888888889</v>
      </c>
      <c r="DI248">
        <v>23.11723333333333</v>
      </c>
      <c r="DJ248">
        <v>499.9874444444445</v>
      </c>
      <c r="DK248">
        <v>90.56982222222221</v>
      </c>
      <c r="DL248">
        <v>0.06628877777777778</v>
      </c>
      <c r="DM248">
        <v>29.9233</v>
      </c>
      <c r="DN248">
        <v>29.95627777777777</v>
      </c>
      <c r="DO248">
        <v>999.9000000000001</v>
      </c>
      <c r="DP248">
        <v>0</v>
      </c>
      <c r="DQ248">
        <v>0</v>
      </c>
      <c r="DR248">
        <v>9995.753333333334</v>
      </c>
      <c r="DS248">
        <v>0</v>
      </c>
      <c r="DT248">
        <v>3.15713</v>
      </c>
      <c r="DU248">
        <v>2.29837</v>
      </c>
      <c r="DV248">
        <v>432.4701111111111</v>
      </c>
      <c r="DW248">
        <v>430.0126666666667</v>
      </c>
      <c r="DX248">
        <v>0.2363406666666667</v>
      </c>
      <c r="DY248">
        <v>420.0392222222222</v>
      </c>
      <c r="DZ248">
        <v>23.19325555555556</v>
      </c>
      <c r="EA248">
        <v>2.122012222222223</v>
      </c>
      <c r="EB248">
        <v>2.100607777777778</v>
      </c>
      <c r="EC248">
        <v>18.3854</v>
      </c>
      <c r="ED248">
        <v>18.22378888888889</v>
      </c>
      <c r="EE248">
        <v>0.00500078</v>
      </c>
      <c r="EF248">
        <v>0</v>
      </c>
      <c r="EG248">
        <v>0</v>
      </c>
      <c r="EH248">
        <v>0</v>
      </c>
      <c r="EI248">
        <v>558.6444444444444</v>
      </c>
      <c r="EJ248">
        <v>0.00500078</v>
      </c>
      <c r="EK248">
        <v>-14.78888888888889</v>
      </c>
      <c r="EL248">
        <v>-0.6222222222222222</v>
      </c>
      <c r="EM248">
        <v>35.45822222222223</v>
      </c>
      <c r="EN248">
        <v>40.29122222222222</v>
      </c>
      <c r="EO248">
        <v>37.40266666666667</v>
      </c>
      <c r="EP248">
        <v>40.66633333333333</v>
      </c>
      <c r="EQ248">
        <v>37.64555555555555</v>
      </c>
      <c r="ER248">
        <v>0</v>
      </c>
      <c r="ES248">
        <v>0</v>
      </c>
      <c r="ET248">
        <v>0</v>
      </c>
      <c r="EU248">
        <v>1758839513.1</v>
      </c>
      <c r="EV248">
        <v>0</v>
      </c>
      <c r="EW248">
        <v>558.1961538461538</v>
      </c>
      <c r="EX248">
        <v>0.7487182274411522</v>
      </c>
      <c r="EY248">
        <v>16.00683787870692</v>
      </c>
      <c r="EZ248">
        <v>-16.48461538461538</v>
      </c>
      <c r="FA248">
        <v>15</v>
      </c>
      <c r="FB248">
        <v>0</v>
      </c>
      <c r="FC248" t="s">
        <v>424</v>
      </c>
      <c r="FD248">
        <v>1746989605.5</v>
      </c>
      <c r="FE248">
        <v>1746989593.5</v>
      </c>
      <c r="FF248">
        <v>0</v>
      </c>
      <c r="FG248">
        <v>-0.274</v>
      </c>
      <c r="FH248">
        <v>-0.002</v>
      </c>
      <c r="FI248">
        <v>2.549</v>
      </c>
      <c r="FJ248">
        <v>0.129</v>
      </c>
      <c r="FK248">
        <v>420</v>
      </c>
      <c r="FL248">
        <v>17</v>
      </c>
      <c r="FM248">
        <v>0.02</v>
      </c>
      <c r="FN248">
        <v>0.04</v>
      </c>
      <c r="FO248">
        <v>2.305457</v>
      </c>
      <c r="FP248">
        <v>-0.110624690431526</v>
      </c>
      <c r="FQ248">
        <v>0.05866503167134576</v>
      </c>
      <c r="FR248">
        <v>1</v>
      </c>
      <c r="FS248">
        <v>558.229411764706</v>
      </c>
      <c r="FT248">
        <v>2.151260724325147</v>
      </c>
      <c r="FU248">
        <v>5.918044659780426</v>
      </c>
      <c r="FV248">
        <v>0</v>
      </c>
      <c r="FW248">
        <v>0.23635765</v>
      </c>
      <c r="FX248">
        <v>-0.001681530956848384</v>
      </c>
      <c r="FY248">
        <v>0.0008030531909531284</v>
      </c>
      <c r="FZ248">
        <v>1</v>
      </c>
      <c r="GA248">
        <v>2</v>
      </c>
      <c r="GB248">
        <v>3</v>
      </c>
      <c r="GC248" t="s">
        <v>435</v>
      </c>
      <c r="GD248">
        <v>3.1032</v>
      </c>
      <c r="GE248">
        <v>2.72407</v>
      </c>
      <c r="GF248">
        <v>0.08856169999999999</v>
      </c>
      <c r="GG248">
        <v>0.0880707</v>
      </c>
      <c r="GH248">
        <v>0.105992</v>
      </c>
      <c r="GI248">
        <v>0.106678</v>
      </c>
      <c r="GJ248">
        <v>23790.7</v>
      </c>
      <c r="GK248">
        <v>21600.8</v>
      </c>
      <c r="GL248">
        <v>26667</v>
      </c>
      <c r="GM248">
        <v>23909.7</v>
      </c>
      <c r="GN248">
        <v>38147.5</v>
      </c>
      <c r="GO248">
        <v>31559.4</v>
      </c>
      <c r="GP248">
        <v>46567.6</v>
      </c>
      <c r="GQ248">
        <v>37810.4</v>
      </c>
      <c r="GR248">
        <v>1.86532</v>
      </c>
      <c r="GS248">
        <v>1.86625</v>
      </c>
      <c r="GT248">
        <v>0.0782236</v>
      </c>
      <c r="GU248">
        <v>0</v>
      </c>
      <c r="GV248">
        <v>28.6882</v>
      </c>
      <c r="GW248">
        <v>999.9</v>
      </c>
      <c r="GX248">
        <v>50.8</v>
      </c>
      <c r="GY248">
        <v>31.2</v>
      </c>
      <c r="GZ248">
        <v>25.5937</v>
      </c>
      <c r="HA248">
        <v>60.6338</v>
      </c>
      <c r="HB248">
        <v>19.0585</v>
      </c>
      <c r="HC248">
        <v>1</v>
      </c>
      <c r="HD248">
        <v>0.154677</v>
      </c>
      <c r="HE248">
        <v>-1.12674</v>
      </c>
      <c r="HF248">
        <v>20.2954</v>
      </c>
      <c r="HG248">
        <v>5.22253</v>
      </c>
      <c r="HH248">
        <v>11.98</v>
      </c>
      <c r="HI248">
        <v>4.965</v>
      </c>
      <c r="HJ248">
        <v>3.276</v>
      </c>
      <c r="HK248">
        <v>9999</v>
      </c>
      <c r="HL248">
        <v>9999</v>
      </c>
      <c r="HM248">
        <v>9999</v>
      </c>
      <c r="HN248">
        <v>8.9</v>
      </c>
      <c r="HO248">
        <v>1.8639</v>
      </c>
      <c r="HP248">
        <v>1.86006</v>
      </c>
      <c r="HQ248">
        <v>1.85837</v>
      </c>
      <c r="HR248">
        <v>1.85974</v>
      </c>
      <c r="HS248">
        <v>1.85986</v>
      </c>
      <c r="HT248">
        <v>1.85837</v>
      </c>
      <c r="HU248">
        <v>1.85745</v>
      </c>
      <c r="HV248">
        <v>1.85234</v>
      </c>
      <c r="HW248">
        <v>0</v>
      </c>
      <c r="HX248">
        <v>0</v>
      </c>
      <c r="HY248">
        <v>0</v>
      </c>
      <c r="HZ248">
        <v>0</v>
      </c>
      <c r="IA248" t="s">
        <v>426</v>
      </c>
      <c r="IB248" t="s">
        <v>427</v>
      </c>
      <c r="IC248" t="s">
        <v>428</v>
      </c>
      <c r="ID248" t="s">
        <v>428</v>
      </c>
      <c r="IE248" t="s">
        <v>428</v>
      </c>
      <c r="IF248" t="s">
        <v>428</v>
      </c>
      <c r="IG248">
        <v>0</v>
      </c>
      <c r="IH248">
        <v>100</v>
      </c>
      <c r="II248">
        <v>100</v>
      </c>
      <c r="IJ248">
        <v>-1.319</v>
      </c>
      <c r="IK248">
        <v>0.3123</v>
      </c>
      <c r="IL248">
        <v>-1.085747647868322</v>
      </c>
      <c r="IM248">
        <v>-0.001141660950335919</v>
      </c>
      <c r="IN248">
        <v>1.556549255047457E-06</v>
      </c>
      <c r="IO248">
        <v>-3.845636065895205E-10</v>
      </c>
      <c r="IP248">
        <v>0.01562767363184709</v>
      </c>
      <c r="IQ248">
        <v>0.001629169780553792</v>
      </c>
      <c r="IR248">
        <v>0.0005448488767950686</v>
      </c>
      <c r="IS248">
        <v>-2.599574200195059E-06</v>
      </c>
      <c r="IT248">
        <v>2</v>
      </c>
      <c r="IU248">
        <v>2011</v>
      </c>
      <c r="IV248">
        <v>1</v>
      </c>
      <c r="IW248">
        <v>26</v>
      </c>
      <c r="IX248">
        <v>197498.5</v>
      </c>
      <c r="IY248">
        <v>197498.7</v>
      </c>
      <c r="IZ248">
        <v>1.14624</v>
      </c>
      <c r="JA248">
        <v>2.64038</v>
      </c>
      <c r="JB248">
        <v>1.49658</v>
      </c>
      <c r="JC248">
        <v>2.35107</v>
      </c>
      <c r="JD248">
        <v>1.54907</v>
      </c>
      <c r="JE248">
        <v>2.43286</v>
      </c>
      <c r="JF248">
        <v>36.5287</v>
      </c>
      <c r="JG248">
        <v>24.2013</v>
      </c>
      <c r="JH248">
        <v>18</v>
      </c>
      <c r="JI248">
        <v>482.513</v>
      </c>
      <c r="JJ248">
        <v>497.804</v>
      </c>
      <c r="JK248">
        <v>30.2111</v>
      </c>
      <c r="JL248">
        <v>29.2814</v>
      </c>
      <c r="JM248">
        <v>30.0003</v>
      </c>
      <c r="JN248">
        <v>29.4372</v>
      </c>
      <c r="JO248">
        <v>29.4158</v>
      </c>
      <c r="JP248">
        <v>23.0572</v>
      </c>
      <c r="JQ248">
        <v>12.7503</v>
      </c>
      <c r="JR248">
        <v>100</v>
      </c>
      <c r="JS248">
        <v>30.2311</v>
      </c>
      <c r="JT248">
        <v>420</v>
      </c>
      <c r="JU248">
        <v>23.1785</v>
      </c>
      <c r="JV248">
        <v>101.815</v>
      </c>
      <c r="JW248">
        <v>91.2007</v>
      </c>
    </row>
    <row r="249" spans="1:283">
      <c r="A249">
        <v>231</v>
      </c>
      <c r="B249">
        <v>1758839519.5</v>
      </c>
      <c r="C249">
        <v>2685.900000095367</v>
      </c>
      <c r="D249" t="s">
        <v>896</v>
      </c>
      <c r="E249" t="s">
        <v>897</v>
      </c>
      <c r="F249">
        <v>5</v>
      </c>
      <c r="G249" t="s">
        <v>857</v>
      </c>
      <c r="H249">
        <v>1758839516.5</v>
      </c>
      <c r="I249">
        <f>(J249)/1000</f>
        <v>0</v>
      </c>
      <c r="J249">
        <f>1000*DJ249*AH249*(DF249-DG249)/(100*CY249*(1000-AH249*DF249))</f>
        <v>0</v>
      </c>
      <c r="K249">
        <f>DJ249*AH249*(DE249-DD249*(1000-AH249*DG249)/(1000-AH249*DF249))/(100*CY249)</f>
        <v>0</v>
      </c>
      <c r="L249">
        <f>DD249 - IF(AH249&gt;1, K249*CY249*100.0/(AJ249), 0)</f>
        <v>0</v>
      </c>
      <c r="M249">
        <f>((S249-I249/2)*L249-K249)/(S249+I249/2)</f>
        <v>0</v>
      </c>
      <c r="N249">
        <f>M249*(DK249+DL249)/1000.0</f>
        <v>0</v>
      </c>
      <c r="O249">
        <f>(DD249 - IF(AH249&gt;1, K249*CY249*100.0/(AJ249), 0))*(DK249+DL249)/1000.0</f>
        <v>0</v>
      </c>
      <c r="P249">
        <f>2.0/((1/R249-1/Q249)+SIGN(R249)*SQRT((1/R249-1/Q249)*(1/R249-1/Q249) + 4*CZ249/((CZ249+1)*(CZ249+1))*(2*1/R249*1/Q249-1/Q249*1/Q249)))</f>
        <v>0</v>
      </c>
      <c r="Q249">
        <f>IF(LEFT(DA249,1)&lt;&gt;"0",IF(LEFT(DA249,1)="1",3.0,DB249),$D$5+$E$5*(DR249*DK249/($K$5*1000))+$F$5*(DR249*DK249/($K$5*1000))*MAX(MIN(CY249,$J$5),$I$5)*MAX(MIN(CY249,$J$5),$I$5)+$G$5*MAX(MIN(CY249,$J$5),$I$5)*(DR249*DK249/($K$5*1000))+$H$5*(DR249*DK249/($K$5*1000))*(DR249*DK249/($K$5*1000)))</f>
        <v>0</v>
      </c>
      <c r="R249">
        <f>I249*(1000-(1000*0.61365*exp(17.502*V249/(240.97+V249))/(DK249+DL249)+DF249)/2)/(1000*0.61365*exp(17.502*V249/(240.97+V249))/(DK249+DL249)-DF249)</f>
        <v>0</v>
      </c>
      <c r="S249">
        <f>1/((CZ249+1)/(P249/1.6)+1/(Q249/1.37)) + CZ249/((CZ249+1)/(P249/1.6) + CZ249/(Q249/1.37))</f>
        <v>0</v>
      </c>
      <c r="T249">
        <f>(CU249*CX249)</f>
        <v>0</v>
      </c>
      <c r="U249">
        <f>(DM249+(T249+2*0.95*5.67E-8*(((DM249+$B$9)+273)^4-(DM249+273)^4)-44100*I249)/(1.84*29.3*Q249+8*0.95*5.67E-8*(DM249+273)^3))</f>
        <v>0</v>
      </c>
      <c r="V249">
        <f>($C$9*DN249+$D$9*DO249+$E$9*U249)</f>
        <v>0</v>
      </c>
      <c r="W249">
        <f>0.61365*exp(17.502*V249/(240.97+V249))</f>
        <v>0</v>
      </c>
      <c r="X249">
        <f>(Y249/Z249*100)</f>
        <v>0</v>
      </c>
      <c r="Y249">
        <f>DF249*(DK249+DL249)/1000</f>
        <v>0</v>
      </c>
      <c r="Z249">
        <f>0.61365*exp(17.502*DM249/(240.97+DM249))</f>
        <v>0</v>
      </c>
      <c r="AA249">
        <f>(W249-DF249*(DK249+DL249)/1000)</f>
        <v>0</v>
      </c>
      <c r="AB249">
        <f>(-I249*44100)</f>
        <v>0</v>
      </c>
      <c r="AC249">
        <f>2*29.3*Q249*0.92*(DM249-V249)</f>
        <v>0</v>
      </c>
      <c r="AD249">
        <f>2*0.95*5.67E-8*(((DM249+$B$9)+273)^4-(V249+273)^4)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IF(AF249*$H$15&gt;=AJ249,1.0,(AJ249/(AJ249-AF249*$H$15)))</f>
        <v>0</v>
      </c>
      <c r="AI249">
        <f>(AH249-1)*100</f>
        <v>0</v>
      </c>
      <c r="AJ249">
        <f>MAX(0,($B$15+$C$15*DR249)/(1+$D$15*DR249)*DK249/(DM249+273)*$E$15)</f>
        <v>0</v>
      </c>
      <c r="AK249" t="s">
        <v>422</v>
      </c>
      <c r="AL249" t="s">
        <v>422</v>
      </c>
      <c r="AM249">
        <v>0</v>
      </c>
      <c r="AN249">
        <v>0</v>
      </c>
      <c r="AO249">
        <f>1-AM249/AN249</f>
        <v>0</v>
      </c>
      <c r="AP249">
        <v>0</v>
      </c>
      <c r="AQ249" t="s">
        <v>422</v>
      </c>
      <c r="AR249" t="s">
        <v>422</v>
      </c>
      <c r="AS249">
        <v>0</v>
      </c>
      <c r="AT249">
        <v>0</v>
      </c>
      <c r="AU249">
        <f>1-AS249/AT249</f>
        <v>0</v>
      </c>
      <c r="AV249">
        <v>0.5</v>
      </c>
      <c r="AW249">
        <f>CV249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422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CU249">
        <f>$B$13*DS249+$C$13*DT249+$F$13*EE249*(1-EH249)</f>
        <v>0</v>
      </c>
      <c r="CV249">
        <f>CU249*CW249</f>
        <v>0</v>
      </c>
      <c r="CW249">
        <f>($B$13*$D$11+$C$13*$D$11+$F$13*((ER249+EJ249)/MAX(ER249+EJ249+ES249, 0.1)*$I$11+ES249/MAX(ER249+EJ249+ES249, 0.1)*$J$11))/($B$13+$C$13+$F$13)</f>
        <v>0</v>
      </c>
      <c r="CX249">
        <f>($B$13*$K$11+$C$13*$K$11+$F$13*((ER249+EJ249)/MAX(ER249+EJ249+ES249, 0.1)*$P$11+ES249/MAX(ER249+EJ249+ES249, 0.1)*$Q$11))/($B$13+$C$13+$F$13)</f>
        <v>0</v>
      </c>
      <c r="CY249">
        <v>3.46</v>
      </c>
      <c r="CZ249">
        <v>0.5</v>
      </c>
      <c r="DA249" t="s">
        <v>423</v>
      </c>
      <c r="DB249">
        <v>2</v>
      </c>
      <c r="DC249">
        <v>1758839516.5</v>
      </c>
      <c r="DD249">
        <v>422.3112222222223</v>
      </c>
      <c r="DE249">
        <v>420.1267777777778</v>
      </c>
      <c r="DF249">
        <v>23.42923333333333</v>
      </c>
      <c r="DG249">
        <v>23.19232222222222</v>
      </c>
      <c r="DH249">
        <v>423.6303333333333</v>
      </c>
      <c r="DI249">
        <v>23.11691111111111</v>
      </c>
      <c r="DJ249">
        <v>500.0113333333333</v>
      </c>
      <c r="DK249">
        <v>90.57058888888889</v>
      </c>
      <c r="DL249">
        <v>0.0660872</v>
      </c>
      <c r="DM249">
        <v>29.92492222222222</v>
      </c>
      <c r="DN249">
        <v>29.95967777777777</v>
      </c>
      <c r="DO249">
        <v>999.9000000000001</v>
      </c>
      <c r="DP249">
        <v>0</v>
      </c>
      <c r="DQ249">
        <v>0</v>
      </c>
      <c r="DR249">
        <v>10005.68333333333</v>
      </c>
      <c r="DS249">
        <v>0</v>
      </c>
      <c r="DT249">
        <v>3.15713</v>
      </c>
      <c r="DU249">
        <v>2.184377777777778</v>
      </c>
      <c r="DV249">
        <v>432.4428888888889</v>
      </c>
      <c r="DW249">
        <v>430.1017777777777</v>
      </c>
      <c r="DX249">
        <v>0.2369367777777778</v>
      </c>
      <c r="DY249">
        <v>420.1267777777778</v>
      </c>
      <c r="DZ249">
        <v>23.19232222222222</v>
      </c>
      <c r="EA249">
        <v>2.122001111111111</v>
      </c>
      <c r="EB249">
        <v>2.10054</v>
      </c>
      <c r="EC249">
        <v>18.3853</v>
      </c>
      <c r="ED249">
        <v>18.22327777777778</v>
      </c>
      <c r="EE249">
        <v>0.00500078</v>
      </c>
      <c r="EF249">
        <v>0</v>
      </c>
      <c r="EG249">
        <v>0</v>
      </c>
      <c r="EH249">
        <v>0</v>
      </c>
      <c r="EI249">
        <v>561.1777777777778</v>
      </c>
      <c r="EJ249">
        <v>0.00500078</v>
      </c>
      <c r="EK249">
        <v>-14.82222222222222</v>
      </c>
      <c r="EL249">
        <v>0.1222222222222223</v>
      </c>
      <c r="EM249">
        <v>35.47211111111111</v>
      </c>
      <c r="EN249">
        <v>40.3261111111111</v>
      </c>
      <c r="EO249">
        <v>37.45822222222223</v>
      </c>
      <c r="EP249">
        <v>40.71488888888889</v>
      </c>
      <c r="EQ249">
        <v>37.61788888888889</v>
      </c>
      <c r="ER249">
        <v>0</v>
      </c>
      <c r="ES249">
        <v>0</v>
      </c>
      <c r="ET249">
        <v>0</v>
      </c>
      <c r="EU249">
        <v>1758839514.9</v>
      </c>
      <c r="EV249">
        <v>0</v>
      </c>
      <c r="EW249">
        <v>558.54</v>
      </c>
      <c r="EX249">
        <v>18.43846175781345</v>
      </c>
      <c r="EY249">
        <v>9.300000205712394</v>
      </c>
      <c r="EZ249">
        <v>-15.316</v>
      </c>
      <c r="FA249">
        <v>15</v>
      </c>
      <c r="FB249">
        <v>0</v>
      </c>
      <c r="FC249" t="s">
        <v>424</v>
      </c>
      <c r="FD249">
        <v>1746989605.5</v>
      </c>
      <c r="FE249">
        <v>1746989593.5</v>
      </c>
      <c r="FF249">
        <v>0</v>
      </c>
      <c r="FG249">
        <v>-0.274</v>
      </c>
      <c r="FH249">
        <v>-0.002</v>
      </c>
      <c r="FI249">
        <v>2.549</v>
      </c>
      <c r="FJ249">
        <v>0.129</v>
      </c>
      <c r="FK249">
        <v>420</v>
      </c>
      <c r="FL249">
        <v>17</v>
      </c>
      <c r="FM249">
        <v>0.02</v>
      </c>
      <c r="FN249">
        <v>0.04</v>
      </c>
      <c r="FO249">
        <v>2.287332926829269</v>
      </c>
      <c r="FP249">
        <v>-0.3758381184668972</v>
      </c>
      <c r="FQ249">
        <v>0.08495300822259222</v>
      </c>
      <c r="FR249">
        <v>1</v>
      </c>
      <c r="FS249">
        <v>558.5205882352941</v>
      </c>
      <c r="FT249">
        <v>1.706646549089726</v>
      </c>
      <c r="FU249">
        <v>6.106976695539414</v>
      </c>
      <c r="FV249">
        <v>0</v>
      </c>
      <c r="FW249">
        <v>0.2363754878048781</v>
      </c>
      <c r="FX249">
        <v>-0.0007885296167251057</v>
      </c>
      <c r="FY249">
        <v>0.0008071668948815628</v>
      </c>
      <c r="FZ249">
        <v>1</v>
      </c>
      <c r="GA249">
        <v>2</v>
      </c>
      <c r="GB249">
        <v>3</v>
      </c>
      <c r="GC249" t="s">
        <v>435</v>
      </c>
      <c r="GD249">
        <v>3.10295</v>
      </c>
      <c r="GE249">
        <v>2.72397</v>
      </c>
      <c r="GF249">
        <v>0.0885659</v>
      </c>
      <c r="GG249">
        <v>0.0880779</v>
      </c>
      <c r="GH249">
        <v>0.105992</v>
      </c>
      <c r="GI249">
        <v>0.10668</v>
      </c>
      <c r="GJ249">
        <v>23790.5</v>
      </c>
      <c r="GK249">
        <v>21600.7</v>
      </c>
      <c r="GL249">
        <v>26666.9</v>
      </c>
      <c r="GM249">
        <v>23909.7</v>
      </c>
      <c r="GN249">
        <v>38147.4</v>
      </c>
      <c r="GO249">
        <v>31559.5</v>
      </c>
      <c r="GP249">
        <v>46567.5</v>
      </c>
      <c r="GQ249">
        <v>37810.5</v>
      </c>
      <c r="GR249">
        <v>1.86523</v>
      </c>
      <c r="GS249">
        <v>1.86642</v>
      </c>
      <c r="GT249">
        <v>0.0782013</v>
      </c>
      <c r="GU249">
        <v>0</v>
      </c>
      <c r="GV249">
        <v>28.6863</v>
      </c>
      <c r="GW249">
        <v>999.9</v>
      </c>
      <c r="GX249">
        <v>50.8</v>
      </c>
      <c r="GY249">
        <v>31.2</v>
      </c>
      <c r="GZ249">
        <v>25.5949</v>
      </c>
      <c r="HA249">
        <v>61.0938</v>
      </c>
      <c r="HB249">
        <v>19.2388</v>
      </c>
      <c r="HC249">
        <v>1</v>
      </c>
      <c r="HD249">
        <v>0.154748</v>
      </c>
      <c r="HE249">
        <v>-1.13282</v>
      </c>
      <c r="HF249">
        <v>20.2953</v>
      </c>
      <c r="HG249">
        <v>5.22268</v>
      </c>
      <c r="HH249">
        <v>11.98</v>
      </c>
      <c r="HI249">
        <v>4.96495</v>
      </c>
      <c r="HJ249">
        <v>3.27598</v>
      </c>
      <c r="HK249">
        <v>9999</v>
      </c>
      <c r="HL249">
        <v>9999</v>
      </c>
      <c r="HM249">
        <v>9999</v>
      </c>
      <c r="HN249">
        <v>8.9</v>
      </c>
      <c r="HO249">
        <v>1.86393</v>
      </c>
      <c r="HP249">
        <v>1.86005</v>
      </c>
      <c r="HQ249">
        <v>1.85837</v>
      </c>
      <c r="HR249">
        <v>1.85974</v>
      </c>
      <c r="HS249">
        <v>1.85987</v>
      </c>
      <c r="HT249">
        <v>1.85837</v>
      </c>
      <c r="HU249">
        <v>1.85745</v>
      </c>
      <c r="HV249">
        <v>1.85236</v>
      </c>
      <c r="HW249">
        <v>0</v>
      </c>
      <c r="HX249">
        <v>0</v>
      </c>
      <c r="HY249">
        <v>0</v>
      </c>
      <c r="HZ249">
        <v>0</v>
      </c>
      <c r="IA249" t="s">
        <v>426</v>
      </c>
      <c r="IB249" t="s">
        <v>427</v>
      </c>
      <c r="IC249" t="s">
        <v>428</v>
      </c>
      <c r="ID249" t="s">
        <v>428</v>
      </c>
      <c r="IE249" t="s">
        <v>428</v>
      </c>
      <c r="IF249" t="s">
        <v>428</v>
      </c>
      <c r="IG249">
        <v>0</v>
      </c>
      <c r="IH249">
        <v>100</v>
      </c>
      <c r="II249">
        <v>100</v>
      </c>
      <c r="IJ249">
        <v>-1.319</v>
      </c>
      <c r="IK249">
        <v>0.3123</v>
      </c>
      <c r="IL249">
        <v>-1.085747647868322</v>
      </c>
      <c r="IM249">
        <v>-0.001141660950335919</v>
      </c>
      <c r="IN249">
        <v>1.556549255047457E-06</v>
      </c>
      <c r="IO249">
        <v>-3.845636065895205E-10</v>
      </c>
      <c r="IP249">
        <v>0.01562767363184709</v>
      </c>
      <c r="IQ249">
        <v>0.001629169780553792</v>
      </c>
      <c r="IR249">
        <v>0.0005448488767950686</v>
      </c>
      <c r="IS249">
        <v>-2.599574200195059E-06</v>
      </c>
      <c r="IT249">
        <v>2</v>
      </c>
      <c r="IU249">
        <v>2011</v>
      </c>
      <c r="IV249">
        <v>1</v>
      </c>
      <c r="IW249">
        <v>26</v>
      </c>
      <c r="IX249">
        <v>197498.6</v>
      </c>
      <c r="IY249">
        <v>197498.8</v>
      </c>
      <c r="IZ249">
        <v>1.14624</v>
      </c>
      <c r="JA249">
        <v>2.63306</v>
      </c>
      <c r="JB249">
        <v>1.49658</v>
      </c>
      <c r="JC249">
        <v>2.35107</v>
      </c>
      <c r="JD249">
        <v>1.54907</v>
      </c>
      <c r="JE249">
        <v>2.47681</v>
      </c>
      <c r="JF249">
        <v>36.5287</v>
      </c>
      <c r="JG249">
        <v>24.2013</v>
      </c>
      <c r="JH249">
        <v>18</v>
      </c>
      <c r="JI249">
        <v>482.455</v>
      </c>
      <c r="JJ249">
        <v>497.926</v>
      </c>
      <c r="JK249">
        <v>30.2254</v>
      </c>
      <c r="JL249">
        <v>29.2817</v>
      </c>
      <c r="JM249">
        <v>30.0003</v>
      </c>
      <c r="JN249">
        <v>29.4372</v>
      </c>
      <c r="JO249">
        <v>29.4166</v>
      </c>
      <c r="JP249">
        <v>23.0526</v>
      </c>
      <c r="JQ249">
        <v>12.7503</v>
      </c>
      <c r="JR249">
        <v>100</v>
      </c>
      <c r="JS249">
        <v>30.2311</v>
      </c>
      <c r="JT249">
        <v>420</v>
      </c>
      <c r="JU249">
        <v>23.1785</v>
      </c>
      <c r="JV249">
        <v>101.815</v>
      </c>
      <c r="JW249">
        <v>91.20099999999999</v>
      </c>
    </row>
    <row r="250" spans="1:283">
      <c r="A250">
        <v>232</v>
      </c>
      <c r="B250">
        <v>1758839521.5</v>
      </c>
      <c r="C250">
        <v>2687.900000095367</v>
      </c>
      <c r="D250" t="s">
        <v>898</v>
      </c>
      <c r="E250" t="s">
        <v>899</v>
      </c>
      <c r="F250">
        <v>5</v>
      </c>
      <c r="G250" t="s">
        <v>857</v>
      </c>
      <c r="H250">
        <v>1758839518.5</v>
      </c>
      <c r="I250">
        <f>(J250)/1000</f>
        <v>0</v>
      </c>
      <c r="J250">
        <f>1000*DJ250*AH250*(DF250-DG250)/(100*CY250*(1000-AH250*DF250))</f>
        <v>0</v>
      </c>
      <c r="K250">
        <f>DJ250*AH250*(DE250-DD250*(1000-AH250*DG250)/(1000-AH250*DF250))/(100*CY250)</f>
        <v>0</v>
      </c>
      <c r="L250">
        <f>DD250 - IF(AH250&gt;1, K250*CY250*100.0/(AJ250), 0)</f>
        <v>0</v>
      </c>
      <c r="M250">
        <f>((S250-I250/2)*L250-K250)/(S250+I250/2)</f>
        <v>0</v>
      </c>
      <c r="N250">
        <f>M250*(DK250+DL250)/1000.0</f>
        <v>0</v>
      </c>
      <c r="O250">
        <f>(DD250 - IF(AH250&gt;1, K250*CY250*100.0/(AJ250), 0))*(DK250+DL250)/1000.0</f>
        <v>0</v>
      </c>
      <c r="P250">
        <f>2.0/((1/R250-1/Q250)+SIGN(R250)*SQRT((1/R250-1/Q250)*(1/R250-1/Q250) + 4*CZ250/((CZ250+1)*(CZ250+1))*(2*1/R250*1/Q250-1/Q250*1/Q250)))</f>
        <v>0</v>
      </c>
      <c r="Q250">
        <f>IF(LEFT(DA250,1)&lt;&gt;"0",IF(LEFT(DA250,1)="1",3.0,DB250),$D$5+$E$5*(DR250*DK250/($K$5*1000))+$F$5*(DR250*DK250/($K$5*1000))*MAX(MIN(CY250,$J$5),$I$5)*MAX(MIN(CY250,$J$5),$I$5)+$G$5*MAX(MIN(CY250,$J$5),$I$5)*(DR250*DK250/($K$5*1000))+$H$5*(DR250*DK250/($K$5*1000))*(DR250*DK250/($K$5*1000)))</f>
        <v>0</v>
      </c>
      <c r="R250">
        <f>I250*(1000-(1000*0.61365*exp(17.502*V250/(240.97+V250))/(DK250+DL250)+DF250)/2)/(1000*0.61365*exp(17.502*V250/(240.97+V250))/(DK250+DL250)-DF250)</f>
        <v>0</v>
      </c>
      <c r="S250">
        <f>1/((CZ250+1)/(P250/1.6)+1/(Q250/1.37)) + CZ250/((CZ250+1)/(P250/1.6) + CZ250/(Q250/1.37))</f>
        <v>0</v>
      </c>
      <c r="T250">
        <f>(CU250*CX250)</f>
        <v>0</v>
      </c>
      <c r="U250">
        <f>(DM250+(T250+2*0.95*5.67E-8*(((DM250+$B$9)+273)^4-(DM250+273)^4)-44100*I250)/(1.84*29.3*Q250+8*0.95*5.67E-8*(DM250+273)^3))</f>
        <v>0</v>
      </c>
      <c r="V250">
        <f>($C$9*DN250+$D$9*DO250+$E$9*U250)</f>
        <v>0</v>
      </c>
      <c r="W250">
        <f>0.61365*exp(17.502*V250/(240.97+V250))</f>
        <v>0</v>
      </c>
      <c r="X250">
        <f>(Y250/Z250*100)</f>
        <v>0</v>
      </c>
      <c r="Y250">
        <f>DF250*(DK250+DL250)/1000</f>
        <v>0</v>
      </c>
      <c r="Z250">
        <f>0.61365*exp(17.502*DM250/(240.97+DM250))</f>
        <v>0</v>
      </c>
      <c r="AA250">
        <f>(W250-DF250*(DK250+DL250)/1000)</f>
        <v>0</v>
      </c>
      <c r="AB250">
        <f>(-I250*44100)</f>
        <v>0</v>
      </c>
      <c r="AC250">
        <f>2*29.3*Q250*0.92*(DM250-V250)</f>
        <v>0</v>
      </c>
      <c r="AD250">
        <f>2*0.95*5.67E-8*(((DM250+$B$9)+273)^4-(V250+273)^4)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IF(AF250*$H$15&gt;=AJ250,1.0,(AJ250/(AJ250-AF250*$H$15)))</f>
        <v>0</v>
      </c>
      <c r="AI250">
        <f>(AH250-1)*100</f>
        <v>0</v>
      </c>
      <c r="AJ250">
        <f>MAX(0,($B$15+$C$15*DR250)/(1+$D$15*DR250)*DK250/(DM250+273)*$E$15)</f>
        <v>0</v>
      </c>
      <c r="AK250" t="s">
        <v>422</v>
      </c>
      <c r="AL250" t="s">
        <v>422</v>
      </c>
      <c r="AM250">
        <v>0</v>
      </c>
      <c r="AN250">
        <v>0</v>
      </c>
      <c r="AO250">
        <f>1-AM250/AN250</f>
        <v>0</v>
      </c>
      <c r="AP250">
        <v>0</v>
      </c>
      <c r="AQ250" t="s">
        <v>422</v>
      </c>
      <c r="AR250" t="s">
        <v>422</v>
      </c>
      <c r="AS250">
        <v>0</v>
      </c>
      <c r="AT250">
        <v>0</v>
      </c>
      <c r="AU250">
        <f>1-AS250/AT250</f>
        <v>0</v>
      </c>
      <c r="AV250">
        <v>0.5</v>
      </c>
      <c r="AW250">
        <f>CV250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422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CU250">
        <f>$B$13*DS250+$C$13*DT250+$F$13*EE250*(1-EH250)</f>
        <v>0</v>
      </c>
      <c r="CV250">
        <f>CU250*CW250</f>
        <v>0</v>
      </c>
      <c r="CW250">
        <f>($B$13*$D$11+$C$13*$D$11+$F$13*((ER250+EJ250)/MAX(ER250+EJ250+ES250, 0.1)*$I$11+ES250/MAX(ER250+EJ250+ES250, 0.1)*$J$11))/($B$13+$C$13+$F$13)</f>
        <v>0</v>
      </c>
      <c r="CX250">
        <f>($B$13*$K$11+$C$13*$K$11+$F$13*((ER250+EJ250)/MAX(ER250+EJ250+ES250, 0.1)*$P$11+ES250/MAX(ER250+EJ250+ES250, 0.1)*$Q$11))/($B$13+$C$13+$F$13)</f>
        <v>0</v>
      </c>
      <c r="CY250">
        <v>3.46</v>
      </c>
      <c r="CZ250">
        <v>0.5</v>
      </c>
      <c r="DA250" t="s">
        <v>423</v>
      </c>
      <c r="DB250">
        <v>2</v>
      </c>
      <c r="DC250">
        <v>1758839518.5</v>
      </c>
      <c r="DD250">
        <v>422.3131111111111</v>
      </c>
      <c r="DE250">
        <v>420.1957777777778</v>
      </c>
      <c r="DF250">
        <v>23.42912222222222</v>
      </c>
      <c r="DG250">
        <v>23.19202222222222</v>
      </c>
      <c r="DH250">
        <v>423.6323333333333</v>
      </c>
      <c r="DI250">
        <v>23.1168</v>
      </c>
      <c r="DJ250">
        <v>500.0255555555556</v>
      </c>
      <c r="DK250">
        <v>90.57115555555555</v>
      </c>
      <c r="DL250">
        <v>0.06594344444444446</v>
      </c>
      <c r="DM250">
        <v>29.92604444444445</v>
      </c>
      <c r="DN250">
        <v>29.96078888888889</v>
      </c>
      <c r="DO250">
        <v>999.9000000000001</v>
      </c>
      <c r="DP250">
        <v>0</v>
      </c>
      <c r="DQ250">
        <v>0</v>
      </c>
      <c r="DR250">
        <v>10003.32777777778</v>
      </c>
      <c r="DS250">
        <v>0</v>
      </c>
      <c r="DT250">
        <v>3.15713</v>
      </c>
      <c r="DU250">
        <v>2.117242222222222</v>
      </c>
      <c r="DV250">
        <v>432.4447777777777</v>
      </c>
      <c r="DW250">
        <v>430.1723333333333</v>
      </c>
      <c r="DX250">
        <v>0.2371105555555556</v>
      </c>
      <c r="DY250">
        <v>420.1957777777778</v>
      </c>
      <c r="DZ250">
        <v>23.19202222222222</v>
      </c>
      <c r="EA250">
        <v>2.122002222222223</v>
      </c>
      <c r="EB250">
        <v>2.100526666666667</v>
      </c>
      <c r="EC250">
        <v>18.38532222222222</v>
      </c>
      <c r="ED250">
        <v>18.22318888888888</v>
      </c>
      <c r="EE250">
        <v>0.00500078</v>
      </c>
      <c r="EF250">
        <v>0</v>
      </c>
      <c r="EG250">
        <v>0</v>
      </c>
      <c r="EH250">
        <v>0</v>
      </c>
      <c r="EI250">
        <v>562.1999999999999</v>
      </c>
      <c r="EJ250">
        <v>0.00500078</v>
      </c>
      <c r="EK250">
        <v>-14.47777777777778</v>
      </c>
      <c r="EL250">
        <v>0.2888888888888889</v>
      </c>
      <c r="EM250">
        <v>35.45811111111111</v>
      </c>
      <c r="EN250">
        <v>40.354</v>
      </c>
      <c r="EO250">
        <v>37.50677777777778</v>
      </c>
      <c r="EP250">
        <v>40.74977777777778</v>
      </c>
      <c r="EQ250">
        <v>37.92344444444445</v>
      </c>
      <c r="ER250">
        <v>0</v>
      </c>
      <c r="ES250">
        <v>0</v>
      </c>
      <c r="ET250">
        <v>0</v>
      </c>
      <c r="EU250">
        <v>1758839516.7</v>
      </c>
      <c r="EV250">
        <v>0</v>
      </c>
      <c r="EW250">
        <v>559.05</v>
      </c>
      <c r="EX250">
        <v>21.45982919793397</v>
      </c>
      <c r="EY250">
        <v>11.94871814354229</v>
      </c>
      <c r="EZ250">
        <v>-15.36538461538461</v>
      </c>
      <c r="FA250">
        <v>15</v>
      </c>
      <c r="FB250">
        <v>0</v>
      </c>
      <c r="FC250" t="s">
        <v>424</v>
      </c>
      <c r="FD250">
        <v>1746989605.5</v>
      </c>
      <c r="FE250">
        <v>1746989593.5</v>
      </c>
      <c r="FF250">
        <v>0</v>
      </c>
      <c r="FG250">
        <v>-0.274</v>
      </c>
      <c r="FH250">
        <v>-0.002</v>
      </c>
      <c r="FI250">
        <v>2.549</v>
      </c>
      <c r="FJ250">
        <v>0.129</v>
      </c>
      <c r="FK250">
        <v>420</v>
      </c>
      <c r="FL250">
        <v>17</v>
      </c>
      <c r="FM250">
        <v>0.02</v>
      </c>
      <c r="FN250">
        <v>0.04</v>
      </c>
      <c r="FO250">
        <v>2.26014675</v>
      </c>
      <c r="FP250">
        <v>-0.6656610506566614</v>
      </c>
      <c r="FQ250">
        <v>0.1035199568534372</v>
      </c>
      <c r="FR250">
        <v>0</v>
      </c>
      <c r="FS250">
        <v>558.7705882352941</v>
      </c>
      <c r="FT250">
        <v>13.98013760892976</v>
      </c>
      <c r="FU250">
        <v>5.27527693233281</v>
      </c>
      <c r="FV250">
        <v>0</v>
      </c>
      <c r="FW250">
        <v>0.23639025</v>
      </c>
      <c r="FX250">
        <v>0.001147249530956054</v>
      </c>
      <c r="FY250">
        <v>0.0008288396029992794</v>
      </c>
      <c r="FZ250">
        <v>1</v>
      </c>
      <c r="GA250">
        <v>1</v>
      </c>
      <c r="GB250">
        <v>3</v>
      </c>
      <c r="GC250" t="s">
        <v>425</v>
      </c>
      <c r="GD250">
        <v>3.1028</v>
      </c>
      <c r="GE250">
        <v>2.72403</v>
      </c>
      <c r="GF250">
        <v>0.08857420000000001</v>
      </c>
      <c r="GG250">
        <v>0.0880703</v>
      </c>
      <c r="GH250">
        <v>0.105993</v>
      </c>
      <c r="GI250">
        <v>0.106675</v>
      </c>
      <c r="GJ250">
        <v>23790.2</v>
      </c>
      <c r="GK250">
        <v>21600.9</v>
      </c>
      <c r="GL250">
        <v>26666.8</v>
      </c>
      <c r="GM250">
        <v>23909.8</v>
      </c>
      <c r="GN250">
        <v>38147.2</v>
      </c>
      <c r="GO250">
        <v>31559.4</v>
      </c>
      <c r="GP250">
        <v>46567.3</v>
      </c>
      <c r="GQ250">
        <v>37810.3</v>
      </c>
      <c r="GR250">
        <v>1.86488</v>
      </c>
      <c r="GS250">
        <v>1.86655</v>
      </c>
      <c r="GT250">
        <v>0.0782311</v>
      </c>
      <c r="GU250">
        <v>0</v>
      </c>
      <c r="GV250">
        <v>28.684</v>
      </c>
      <c r="GW250">
        <v>999.9</v>
      </c>
      <c r="GX250">
        <v>50.8</v>
      </c>
      <c r="GY250">
        <v>31.2</v>
      </c>
      <c r="GZ250">
        <v>25.5938</v>
      </c>
      <c r="HA250">
        <v>60.6538</v>
      </c>
      <c r="HB250">
        <v>19.3149</v>
      </c>
      <c r="HC250">
        <v>1</v>
      </c>
      <c r="HD250">
        <v>0.154797</v>
      </c>
      <c r="HE250">
        <v>-1.12821</v>
      </c>
      <c r="HF250">
        <v>20.2954</v>
      </c>
      <c r="HG250">
        <v>5.22253</v>
      </c>
      <c r="HH250">
        <v>11.98</v>
      </c>
      <c r="HI250">
        <v>4.96465</v>
      </c>
      <c r="HJ250">
        <v>3.27595</v>
      </c>
      <c r="HK250">
        <v>9999</v>
      </c>
      <c r="HL250">
        <v>9999</v>
      </c>
      <c r="HM250">
        <v>9999</v>
      </c>
      <c r="HN250">
        <v>8.9</v>
      </c>
      <c r="HO250">
        <v>1.86392</v>
      </c>
      <c r="HP250">
        <v>1.86005</v>
      </c>
      <c r="HQ250">
        <v>1.85837</v>
      </c>
      <c r="HR250">
        <v>1.85974</v>
      </c>
      <c r="HS250">
        <v>1.85987</v>
      </c>
      <c r="HT250">
        <v>1.85837</v>
      </c>
      <c r="HU250">
        <v>1.85745</v>
      </c>
      <c r="HV250">
        <v>1.85239</v>
      </c>
      <c r="HW250">
        <v>0</v>
      </c>
      <c r="HX250">
        <v>0</v>
      </c>
      <c r="HY250">
        <v>0</v>
      </c>
      <c r="HZ250">
        <v>0</v>
      </c>
      <c r="IA250" t="s">
        <v>426</v>
      </c>
      <c r="IB250" t="s">
        <v>427</v>
      </c>
      <c r="IC250" t="s">
        <v>428</v>
      </c>
      <c r="ID250" t="s">
        <v>428</v>
      </c>
      <c r="IE250" t="s">
        <v>428</v>
      </c>
      <c r="IF250" t="s">
        <v>428</v>
      </c>
      <c r="IG250">
        <v>0</v>
      </c>
      <c r="IH250">
        <v>100</v>
      </c>
      <c r="II250">
        <v>100</v>
      </c>
      <c r="IJ250">
        <v>-1.32</v>
      </c>
      <c r="IK250">
        <v>0.3123</v>
      </c>
      <c r="IL250">
        <v>-1.085747647868322</v>
      </c>
      <c r="IM250">
        <v>-0.001141660950335919</v>
      </c>
      <c r="IN250">
        <v>1.556549255047457E-06</v>
      </c>
      <c r="IO250">
        <v>-3.845636065895205E-10</v>
      </c>
      <c r="IP250">
        <v>0.01562767363184709</v>
      </c>
      <c r="IQ250">
        <v>0.001629169780553792</v>
      </c>
      <c r="IR250">
        <v>0.0005448488767950686</v>
      </c>
      <c r="IS250">
        <v>-2.599574200195059E-06</v>
      </c>
      <c r="IT250">
        <v>2</v>
      </c>
      <c r="IU250">
        <v>2011</v>
      </c>
      <c r="IV250">
        <v>1</v>
      </c>
      <c r="IW250">
        <v>26</v>
      </c>
      <c r="IX250">
        <v>197498.6</v>
      </c>
      <c r="IY250">
        <v>197498.8</v>
      </c>
      <c r="IZ250">
        <v>1.14624</v>
      </c>
      <c r="JA250">
        <v>2.63672</v>
      </c>
      <c r="JB250">
        <v>1.49658</v>
      </c>
      <c r="JC250">
        <v>2.35107</v>
      </c>
      <c r="JD250">
        <v>1.54907</v>
      </c>
      <c r="JE250">
        <v>2.48657</v>
      </c>
      <c r="JF250">
        <v>36.5287</v>
      </c>
      <c r="JG250">
        <v>24.2013</v>
      </c>
      <c r="JH250">
        <v>18</v>
      </c>
      <c r="JI250">
        <v>482.25</v>
      </c>
      <c r="JJ250">
        <v>498.02</v>
      </c>
      <c r="JK250">
        <v>30.2377</v>
      </c>
      <c r="JL250">
        <v>29.283</v>
      </c>
      <c r="JM250">
        <v>30.0003</v>
      </c>
      <c r="JN250">
        <v>29.4372</v>
      </c>
      <c r="JO250">
        <v>29.4178</v>
      </c>
      <c r="JP250">
        <v>23.0514</v>
      </c>
      <c r="JQ250">
        <v>12.7503</v>
      </c>
      <c r="JR250">
        <v>100</v>
      </c>
      <c r="JS250">
        <v>30.2583</v>
      </c>
      <c r="JT250">
        <v>420</v>
      </c>
      <c r="JU250">
        <v>23.1785</v>
      </c>
      <c r="JV250">
        <v>101.815</v>
      </c>
      <c r="JW250">
        <v>91.2007</v>
      </c>
    </row>
    <row r="251" spans="1:283">
      <c r="A251">
        <v>233</v>
      </c>
      <c r="B251">
        <v>1758839523.5</v>
      </c>
      <c r="C251">
        <v>2689.900000095367</v>
      </c>
      <c r="D251" t="s">
        <v>900</v>
      </c>
      <c r="E251" t="s">
        <v>901</v>
      </c>
      <c r="F251">
        <v>5</v>
      </c>
      <c r="G251" t="s">
        <v>857</v>
      </c>
      <c r="H251">
        <v>1758839520.5</v>
      </c>
      <c r="I251">
        <f>(J251)/1000</f>
        <v>0</v>
      </c>
      <c r="J251">
        <f>1000*DJ251*AH251*(DF251-DG251)/(100*CY251*(1000-AH251*DF251))</f>
        <v>0</v>
      </c>
      <c r="K251">
        <f>DJ251*AH251*(DE251-DD251*(1000-AH251*DG251)/(1000-AH251*DF251))/(100*CY251)</f>
        <v>0</v>
      </c>
      <c r="L251">
        <f>DD251 - IF(AH251&gt;1, K251*CY251*100.0/(AJ251), 0)</f>
        <v>0</v>
      </c>
      <c r="M251">
        <f>((S251-I251/2)*L251-K251)/(S251+I251/2)</f>
        <v>0</v>
      </c>
      <c r="N251">
        <f>M251*(DK251+DL251)/1000.0</f>
        <v>0</v>
      </c>
      <c r="O251">
        <f>(DD251 - IF(AH251&gt;1, K251*CY251*100.0/(AJ251), 0))*(DK251+DL251)/1000.0</f>
        <v>0</v>
      </c>
      <c r="P251">
        <f>2.0/((1/R251-1/Q251)+SIGN(R251)*SQRT((1/R251-1/Q251)*(1/R251-1/Q251) + 4*CZ251/((CZ251+1)*(CZ251+1))*(2*1/R251*1/Q251-1/Q251*1/Q251)))</f>
        <v>0</v>
      </c>
      <c r="Q251">
        <f>IF(LEFT(DA251,1)&lt;&gt;"0",IF(LEFT(DA251,1)="1",3.0,DB251),$D$5+$E$5*(DR251*DK251/($K$5*1000))+$F$5*(DR251*DK251/($K$5*1000))*MAX(MIN(CY251,$J$5),$I$5)*MAX(MIN(CY251,$J$5),$I$5)+$G$5*MAX(MIN(CY251,$J$5),$I$5)*(DR251*DK251/($K$5*1000))+$H$5*(DR251*DK251/($K$5*1000))*(DR251*DK251/($K$5*1000)))</f>
        <v>0</v>
      </c>
      <c r="R251">
        <f>I251*(1000-(1000*0.61365*exp(17.502*V251/(240.97+V251))/(DK251+DL251)+DF251)/2)/(1000*0.61365*exp(17.502*V251/(240.97+V251))/(DK251+DL251)-DF251)</f>
        <v>0</v>
      </c>
      <c r="S251">
        <f>1/((CZ251+1)/(P251/1.6)+1/(Q251/1.37)) + CZ251/((CZ251+1)/(P251/1.6) + CZ251/(Q251/1.37))</f>
        <v>0</v>
      </c>
      <c r="T251">
        <f>(CU251*CX251)</f>
        <v>0</v>
      </c>
      <c r="U251">
        <f>(DM251+(T251+2*0.95*5.67E-8*(((DM251+$B$9)+273)^4-(DM251+273)^4)-44100*I251)/(1.84*29.3*Q251+8*0.95*5.67E-8*(DM251+273)^3))</f>
        <v>0</v>
      </c>
      <c r="V251">
        <f>($C$9*DN251+$D$9*DO251+$E$9*U251)</f>
        <v>0</v>
      </c>
      <c r="W251">
        <f>0.61365*exp(17.502*V251/(240.97+V251))</f>
        <v>0</v>
      </c>
      <c r="X251">
        <f>(Y251/Z251*100)</f>
        <v>0</v>
      </c>
      <c r="Y251">
        <f>DF251*(DK251+DL251)/1000</f>
        <v>0</v>
      </c>
      <c r="Z251">
        <f>0.61365*exp(17.502*DM251/(240.97+DM251))</f>
        <v>0</v>
      </c>
      <c r="AA251">
        <f>(W251-DF251*(DK251+DL251)/1000)</f>
        <v>0</v>
      </c>
      <c r="AB251">
        <f>(-I251*44100)</f>
        <v>0</v>
      </c>
      <c r="AC251">
        <f>2*29.3*Q251*0.92*(DM251-V251)</f>
        <v>0</v>
      </c>
      <c r="AD251">
        <f>2*0.95*5.67E-8*(((DM251+$B$9)+273)^4-(V251+273)^4)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IF(AF251*$H$15&gt;=AJ251,1.0,(AJ251/(AJ251-AF251*$H$15)))</f>
        <v>0</v>
      </c>
      <c r="AI251">
        <f>(AH251-1)*100</f>
        <v>0</v>
      </c>
      <c r="AJ251">
        <f>MAX(0,($B$15+$C$15*DR251)/(1+$D$15*DR251)*DK251/(DM251+273)*$E$15)</f>
        <v>0</v>
      </c>
      <c r="AK251" t="s">
        <v>422</v>
      </c>
      <c r="AL251" t="s">
        <v>422</v>
      </c>
      <c r="AM251">
        <v>0</v>
      </c>
      <c r="AN251">
        <v>0</v>
      </c>
      <c r="AO251">
        <f>1-AM251/AN251</f>
        <v>0</v>
      </c>
      <c r="AP251">
        <v>0</v>
      </c>
      <c r="AQ251" t="s">
        <v>422</v>
      </c>
      <c r="AR251" t="s">
        <v>422</v>
      </c>
      <c r="AS251">
        <v>0</v>
      </c>
      <c r="AT251">
        <v>0</v>
      </c>
      <c r="AU251">
        <f>1-AS251/AT251</f>
        <v>0</v>
      </c>
      <c r="AV251">
        <v>0.5</v>
      </c>
      <c r="AW251">
        <f>CV251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422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CU251">
        <f>$B$13*DS251+$C$13*DT251+$F$13*EE251*(1-EH251)</f>
        <v>0</v>
      </c>
      <c r="CV251">
        <f>CU251*CW251</f>
        <v>0</v>
      </c>
      <c r="CW251">
        <f>($B$13*$D$11+$C$13*$D$11+$F$13*((ER251+EJ251)/MAX(ER251+EJ251+ES251, 0.1)*$I$11+ES251/MAX(ER251+EJ251+ES251, 0.1)*$J$11))/($B$13+$C$13+$F$13)</f>
        <v>0</v>
      </c>
      <c r="CX251">
        <f>($B$13*$K$11+$C$13*$K$11+$F$13*((ER251+EJ251)/MAX(ER251+EJ251+ES251, 0.1)*$P$11+ES251/MAX(ER251+EJ251+ES251, 0.1)*$Q$11))/($B$13+$C$13+$F$13)</f>
        <v>0</v>
      </c>
      <c r="CY251">
        <v>3.46</v>
      </c>
      <c r="CZ251">
        <v>0.5</v>
      </c>
      <c r="DA251" t="s">
        <v>423</v>
      </c>
      <c r="DB251">
        <v>2</v>
      </c>
      <c r="DC251">
        <v>1758839520.5</v>
      </c>
      <c r="DD251">
        <v>422.3484444444445</v>
      </c>
      <c r="DE251">
        <v>420.2177777777778</v>
      </c>
      <c r="DF251">
        <v>23.42914444444444</v>
      </c>
      <c r="DG251">
        <v>23.19146666666666</v>
      </c>
      <c r="DH251">
        <v>423.6676666666667</v>
      </c>
      <c r="DI251">
        <v>23.11682222222222</v>
      </c>
      <c r="DJ251">
        <v>499.9872222222223</v>
      </c>
      <c r="DK251">
        <v>90.57091111111112</v>
      </c>
      <c r="DL251">
        <v>0.06594888888888889</v>
      </c>
      <c r="DM251">
        <v>29.92668888888889</v>
      </c>
      <c r="DN251">
        <v>29.95998888888889</v>
      </c>
      <c r="DO251">
        <v>999.9000000000001</v>
      </c>
      <c r="DP251">
        <v>0</v>
      </c>
      <c r="DQ251">
        <v>0</v>
      </c>
      <c r="DR251">
        <v>9995.627777777778</v>
      </c>
      <c r="DS251">
        <v>0</v>
      </c>
      <c r="DT251">
        <v>3.15713</v>
      </c>
      <c r="DU251">
        <v>2.130544444444444</v>
      </c>
      <c r="DV251">
        <v>432.4811111111111</v>
      </c>
      <c r="DW251">
        <v>430.1946666666666</v>
      </c>
      <c r="DX251">
        <v>0.2376927777777778</v>
      </c>
      <c r="DY251">
        <v>420.2177777777778</v>
      </c>
      <c r="DZ251">
        <v>23.19146666666666</v>
      </c>
      <c r="EA251">
        <v>2.121998888888889</v>
      </c>
      <c r="EB251">
        <v>2.10047</v>
      </c>
      <c r="EC251">
        <v>18.38528888888889</v>
      </c>
      <c r="ED251">
        <v>18.22276666666667</v>
      </c>
      <c r="EE251">
        <v>0.00500078</v>
      </c>
      <c r="EF251">
        <v>0</v>
      </c>
      <c r="EG251">
        <v>0</v>
      </c>
      <c r="EH251">
        <v>0</v>
      </c>
      <c r="EI251">
        <v>564.2666666666667</v>
      </c>
      <c r="EJ251">
        <v>0.00500078</v>
      </c>
      <c r="EK251">
        <v>-15.83333333333333</v>
      </c>
      <c r="EL251">
        <v>-2.467162276944792E-17</v>
      </c>
      <c r="EM251">
        <v>35.47877777777777</v>
      </c>
      <c r="EN251">
        <v>40.40277777777778</v>
      </c>
      <c r="EO251">
        <v>37.52066666666667</v>
      </c>
      <c r="EP251">
        <v>40.79144444444444</v>
      </c>
      <c r="EQ251">
        <v>37.95133333333334</v>
      </c>
      <c r="ER251">
        <v>0</v>
      </c>
      <c r="ES251">
        <v>0</v>
      </c>
      <c r="ET251">
        <v>0</v>
      </c>
      <c r="EU251">
        <v>1758839519.1</v>
      </c>
      <c r="EV251">
        <v>0</v>
      </c>
      <c r="EW251">
        <v>559.7692307692307</v>
      </c>
      <c r="EX251">
        <v>4.547008889560883</v>
      </c>
      <c r="EY251">
        <v>15.90769236792663</v>
      </c>
      <c r="EZ251">
        <v>-15.25769230769231</v>
      </c>
      <c r="FA251">
        <v>15</v>
      </c>
      <c r="FB251">
        <v>0</v>
      </c>
      <c r="FC251" t="s">
        <v>424</v>
      </c>
      <c r="FD251">
        <v>1746989605.5</v>
      </c>
      <c r="FE251">
        <v>1746989593.5</v>
      </c>
      <c r="FF251">
        <v>0</v>
      </c>
      <c r="FG251">
        <v>-0.274</v>
      </c>
      <c r="FH251">
        <v>-0.002</v>
      </c>
      <c r="FI251">
        <v>2.549</v>
      </c>
      <c r="FJ251">
        <v>0.129</v>
      </c>
      <c r="FK251">
        <v>420</v>
      </c>
      <c r="FL251">
        <v>17</v>
      </c>
      <c r="FM251">
        <v>0.02</v>
      </c>
      <c r="FN251">
        <v>0.04</v>
      </c>
      <c r="FO251">
        <v>2.252277317073171</v>
      </c>
      <c r="FP251">
        <v>-0.6369363763066221</v>
      </c>
      <c r="FQ251">
        <v>0.1025264779132187</v>
      </c>
      <c r="FR251">
        <v>0</v>
      </c>
      <c r="FS251">
        <v>559.3558823529412</v>
      </c>
      <c r="FT251">
        <v>15.69900698843028</v>
      </c>
      <c r="FU251">
        <v>5.380968160015464</v>
      </c>
      <c r="FV251">
        <v>0</v>
      </c>
      <c r="FW251">
        <v>0.2365512682926829</v>
      </c>
      <c r="FX251">
        <v>0.004314815331011348</v>
      </c>
      <c r="FY251">
        <v>0.001041972239328494</v>
      </c>
      <c r="FZ251">
        <v>1</v>
      </c>
      <c r="GA251">
        <v>1</v>
      </c>
      <c r="GB251">
        <v>3</v>
      </c>
      <c r="GC251" t="s">
        <v>425</v>
      </c>
      <c r="GD251">
        <v>3.10291</v>
      </c>
      <c r="GE251">
        <v>2.72413</v>
      </c>
      <c r="GF251">
        <v>0.0885761</v>
      </c>
      <c r="GG251">
        <v>0.0880673</v>
      </c>
      <c r="GH251">
        <v>0.105991</v>
      </c>
      <c r="GI251">
        <v>0.106665</v>
      </c>
      <c r="GJ251">
        <v>23790.1</v>
      </c>
      <c r="GK251">
        <v>21600.9</v>
      </c>
      <c r="GL251">
        <v>26666.8</v>
      </c>
      <c r="GM251">
        <v>23909.7</v>
      </c>
      <c r="GN251">
        <v>38147.3</v>
      </c>
      <c r="GO251">
        <v>31559.6</v>
      </c>
      <c r="GP251">
        <v>46567.3</v>
      </c>
      <c r="GQ251">
        <v>37810</v>
      </c>
      <c r="GR251">
        <v>1.86478</v>
      </c>
      <c r="GS251">
        <v>1.86655</v>
      </c>
      <c r="GT251">
        <v>0.0784025</v>
      </c>
      <c r="GU251">
        <v>0</v>
      </c>
      <c r="GV251">
        <v>28.6822</v>
      </c>
      <c r="GW251">
        <v>999.9</v>
      </c>
      <c r="GX251">
        <v>50.8</v>
      </c>
      <c r="GY251">
        <v>31.2</v>
      </c>
      <c r="GZ251">
        <v>25.5942</v>
      </c>
      <c r="HA251">
        <v>60.8738</v>
      </c>
      <c r="HB251">
        <v>19.1987</v>
      </c>
      <c r="HC251">
        <v>1</v>
      </c>
      <c r="HD251">
        <v>0.155053</v>
      </c>
      <c r="HE251">
        <v>-1.14594</v>
      </c>
      <c r="HF251">
        <v>20.2953</v>
      </c>
      <c r="HG251">
        <v>5.22253</v>
      </c>
      <c r="HH251">
        <v>11.98</v>
      </c>
      <c r="HI251">
        <v>4.96495</v>
      </c>
      <c r="HJ251">
        <v>3.27595</v>
      </c>
      <c r="HK251">
        <v>9999</v>
      </c>
      <c r="HL251">
        <v>9999</v>
      </c>
      <c r="HM251">
        <v>9999</v>
      </c>
      <c r="HN251">
        <v>8.9</v>
      </c>
      <c r="HO251">
        <v>1.8639</v>
      </c>
      <c r="HP251">
        <v>1.86006</v>
      </c>
      <c r="HQ251">
        <v>1.85837</v>
      </c>
      <c r="HR251">
        <v>1.85974</v>
      </c>
      <c r="HS251">
        <v>1.85986</v>
      </c>
      <c r="HT251">
        <v>1.85837</v>
      </c>
      <c r="HU251">
        <v>1.85745</v>
      </c>
      <c r="HV251">
        <v>1.85239</v>
      </c>
      <c r="HW251">
        <v>0</v>
      </c>
      <c r="HX251">
        <v>0</v>
      </c>
      <c r="HY251">
        <v>0</v>
      </c>
      <c r="HZ251">
        <v>0</v>
      </c>
      <c r="IA251" t="s">
        <v>426</v>
      </c>
      <c r="IB251" t="s">
        <v>427</v>
      </c>
      <c r="IC251" t="s">
        <v>428</v>
      </c>
      <c r="ID251" t="s">
        <v>428</v>
      </c>
      <c r="IE251" t="s">
        <v>428</v>
      </c>
      <c r="IF251" t="s">
        <v>428</v>
      </c>
      <c r="IG251">
        <v>0</v>
      </c>
      <c r="IH251">
        <v>100</v>
      </c>
      <c r="II251">
        <v>100</v>
      </c>
      <c r="IJ251">
        <v>-1.319</v>
      </c>
      <c r="IK251">
        <v>0.3124</v>
      </c>
      <c r="IL251">
        <v>-1.085747647868322</v>
      </c>
      <c r="IM251">
        <v>-0.001141660950335919</v>
      </c>
      <c r="IN251">
        <v>1.556549255047457E-06</v>
      </c>
      <c r="IO251">
        <v>-3.845636065895205E-10</v>
      </c>
      <c r="IP251">
        <v>0.01562767363184709</v>
      </c>
      <c r="IQ251">
        <v>0.001629169780553792</v>
      </c>
      <c r="IR251">
        <v>0.0005448488767950686</v>
      </c>
      <c r="IS251">
        <v>-2.599574200195059E-06</v>
      </c>
      <c r="IT251">
        <v>2</v>
      </c>
      <c r="IU251">
        <v>2011</v>
      </c>
      <c r="IV251">
        <v>1</v>
      </c>
      <c r="IW251">
        <v>26</v>
      </c>
      <c r="IX251">
        <v>197498.6</v>
      </c>
      <c r="IY251">
        <v>197498.8</v>
      </c>
      <c r="IZ251">
        <v>1.14624</v>
      </c>
      <c r="JA251">
        <v>2.6416</v>
      </c>
      <c r="JB251">
        <v>1.49658</v>
      </c>
      <c r="JC251">
        <v>2.34985</v>
      </c>
      <c r="JD251">
        <v>1.54907</v>
      </c>
      <c r="JE251">
        <v>2.4585</v>
      </c>
      <c r="JF251">
        <v>36.5287</v>
      </c>
      <c r="JG251">
        <v>24.2013</v>
      </c>
      <c r="JH251">
        <v>18</v>
      </c>
      <c r="JI251">
        <v>482.198</v>
      </c>
      <c r="JJ251">
        <v>498.025</v>
      </c>
      <c r="JK251">
        <v>30.2492</v>
      </c>
      <c r="JL251">
        <v>29.284</v>
      </c>
      <c r="JM251">
        <v>30.0003</v>
      </c>
      <c r="JN251">
        <v>29.4381</v>
      </c>
      <c r="JO251">
        <v>29.4183</v>
      </c>
      <c r="JP251">
        <v>23.0477</v>
      </c>
      <c r="JQ251">
        <v>12.7503</v>
      </c>
      <c r="JR251">
        <v>100</v>
      </c>
      <c r="JS251">
        <v>30.2583</v>
      </c>
      <c r="JT251">
        <v>420</v>
      </c>
      <c r="JU251">
        <v>23.1785</v>
      </c>
      <c r="JV251">
        <v>101.815</v>
      </c>
      <c r="JW251">
        <v>91.2002</v>
      </c>
    </row>
    <row r="252" spans="1:283">
      <c r="A252">
        <v>234</v>
      </c>
      <c r="B252">
        <v>1758839525.5</v>
      </c>
      <c r="C252">
        <v>2691.900000095367</v>
      </c>
      <c r="D252" t="s">
        <v>902</v>
      </c>
      <c r="E252" t="s">
        <v>903</v>
      </c>
      <c r="F252">
        <v>5</v>
      </c>
      <c r="G252" t="s">
        <v>857</v>
      </c>
      <c r="H252">
        <v>1758839522.5</v>
      </c>
      <c r="I252">
        <f>(J252)/1000</f>
        <v>0</v>
      </c>
      <c r="J252">
        <f>1000*DJ252*AH252*(DF252-DG252)/(100*CY252*(1000-AH252*DF252))</f>
        <v>0</v>
      </c>
      <c r="K252">
        <f>DJ252*AH252*(DE252-DD252*(1000-AH252*DG252)/(1000-AH252*DF252))/(100*CY252)</f>
        <v>0</v>
      </c>
      <c r="L252">
        <f>DD252 - IF(AH252&gt;1, K252*CY252*100.0/(AJ252), 0)</f>
        <v>0</v>
      </c>
      <c r="M252">
        <f>((S252-I252/2)*L252-K252)/(S252+I252/2)</f>
        <v>0</v>
      </c>
      <c r="N252">
        <f>M252*(DK252+DL252)/1000.0</f>
        <v>0</v>
      </c>
      <c r="O252">
        <f>(DD252 - IF(AH252&gt;1, K252*CY252*100.0/(AJ252), 0))*(DK252+DL252)/1000.0</f>
        <v>0</v>
      </c>
      <c r="P252">
        <f>2.0/((1/R252-1/Q252)+SIGN(R252)*SQRT((1/R252-1/Q252)*(1/R252-1/Q252) + 4*CZ252/((CZ252+1)*(CZ252+1))*(2*1/R252*1/Q252-1/Q252*1/Q252)))</f>
        <v>0</v>
      </c>
      <c r="Q252">
        <f>IF(LEFT(DA252,1)&lt;&gt;"0",IF(LEFT(DA252,1)="1",3.0,DB252),$D$5+$E$5*(DR252*DK252/($K$5*1000))+$F$5*(DR252*DK252/($K$5*1000))*MAX(MIN(CY252,$J$5),$I$5)*MAX(MIN(CY252,$J$5),$I$5)+$G$5*MAX(MIN(CY252,$J$5),$I$5)*(DR252*DK252/($K$5*1000))+$H$5*(DR252*DK252/($K$5*1000))*(DR252*DK252/($K$5*1000)))</f>
        <v>0</v>
      </c>
      <c r="R252">
        <f>I252*(1000-(1000*0.61365*exp(17.502*V252/(240.97+V252))/(DK252+DL252)+DF252)/2)/(1000*0.61365*exp(17.502*V252/(240.97+V252))/(DK252+DL252)-DF252)</f>
        <v>0</v>
      </c>
      <c r="S252">
        <f>1/((CZ252+1)/(P252/1.6)+1/(Q252/1.37)) + CZ252/((CZ252+1)/(P252/1.6) + CZ252/(Q252/1.37))</f>
        <v>0</v>
      </c>
      <c r="T252">
        <f>(CU252*CX252)</f>
        <v>0</v>
      </c>
      <c r="U252">
        <f>(DM252+(T252+2*0.95*5.67E-8*(((DM252+$B$9)+273)^4-(DM252+273)^4)-44100*I252)/(1.84*29.3*Q252+8*0.95*5.67E-8*(DM252+273)^3))</f>
        <v>0</v>
      </c>
      <c r="V252">
        <f>($C$9*DN252+$D$9*DO252+$E$9*U252)</f>
        <v>0</v>
      </c>
      <c r="W252">
        <f>0.61365*exp(17.502*V252/(240.97+V252))</f>
        <v>0</v>
      </c>
      <c r="X252">
        <f>(Y252/Z252*100)</f>
        <v>0</v>
      </c>
      <c r="Y252">
        <f>DF252*(DK252+DL252)/1000</f>
        <v>0</v>
      </c>
      <c r="Z252">
        <f>0.61365*exp(17.502*DM252/(240.97+DM252))</f>
        <v>0</v>
      </c>
      <c r="AA252">
        <f>(W252-DF252*(DK252+DL252)/1000)</f>
        <v>0</v>
      </c>
      <c r="AB252">
        <f>(-I252*44100)</f>
        <v>0</v>
      </c>
      <c r="AC252">
        <f>2*29.3*Q252*0.92*(DM252-V252)</f>
        <v>0</v>
      </c>
      <c r="AD252">
        <f>2*0.95*5.67E-8*(((DM252+$B$9)+273)^4-(V252+273)^4)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IF(AF252*$H$15&gt;=AJ252,1.0,(AJ252/(AJ252-AF252*$H$15)))</f>
        <v>0</v>
      </c>
      <c r="AI252">
        <f>(AH252-1)*100</f>
        <v>0</v>
      </c>
      <c r="AJ252">
        <f>MAX(0,($B$15+$C$15*DR252)/(1+$D$15*DR252)*DK252/(DM252+273)*$E$15)</f>
        <v>0</v>
      </c>
      <c r="AK252" t="s">
        <v>422</v>
      </c>
      <c r="AL252" t="s">
        <v>422</v>
      </c>
      <c r="AM252">
        <v>0</v>
      </c>
      <c r="AN252">
        <v>0</v>
      </c>
      <c r="AO252">
        <f>1-AM252/AN252</f>
        <v>0</v>
      </c>
      <c r="AP252">
        <v>0</v>
      </c>
      <c r="AQ252" t="s">
        <v>422</v>
      </c>
      <c r="AR252" t="s">
        <v>422</v>
      </c>
      <c r="AS252">
        <v>0</v>
      </c>
      <c r="AT252">
        <v>0</v>
      </c>
      <c r="AU252">
        <f>1-AS252/AT252</f>
        <v>0</v>
      </c>
      <c r="AV252">
        <v>0.5</v>
      </c>
      <c r="AW252">
        <f>CV252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422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CU252">
        <f>$B$13*DS252+$C$13*DT252+$F$13*EE252*(1-EH252)</f>
        <v>0</v>
      </c>
      <c r="CV252">
        <f>CU252*CW252</f>
        <v>0</v>
      </c>
      <c r="CW252">
        <f>($B$13*$D$11+$C$13*$D$11+$F$13*((ER252+EJ252)/MAX(ER252+EJ252+ES252, 0.1)*$I$11+ES252/MAX(ER252+EJ252+ES252, 0.1)*$J$11))/($B$13+$C$13+$F$13)</f>
        <v>0</v>
      </c>
      <c r="CX252">
        <f>($B$13*$K$11+$C$13*$K$11+$F$13*((ER252+EJ252)/MAX(ER252+EJ252+ES252, 0.1)*$P$11+ES252/MAX(ER252+EJ252+ES252, 0.1)*$Q$11))/($B$13+$C$13+$F$13)</f>
        <v>0</v>
      </c>
      <c r="CY252">
        <v>3.46</v>
      </c>
      <c r="CZ252">
        <v>0.5</v>
      </c>
      <c r="DA252" t="s">
        <v>423</v>
      </c>
      <c r="DB252">
        <v>2</v>
      </c>
      <c r="DC252">
        <v>1758839522.5</v>
      </c>
      <c r="DD252">
        <v>422.3761111111111</v>
      </c>
      <c r="DE252">
        <v>420.1858888888889</v>
      </c>
      <c r="DF252">
        <v>23.4293</v>
      </c>
      <c r="DG252">
        <v>23.19026666666667</v>
      </c>
      <c r="DH252">
        <v>423.6953333333333</v>
      </c>
      <c r="DI252">
        <v>23.11696666666667</v>
      </c>
      <c r="DJ252">
        <v>499.9527777777778</v>
      </c>
      <c r="DK252">
        <v>90.57003333333334</v>
      </c>
      <c r="DL252">
        <v>0.06598745555555556</v>
      </c>
      <c r="DM252">
        <v>29.92753333333333</v>
      </c>
      <c r="DN252">
        <v>29.95911111111111</v>
      </c>
      <c r="DO252">
        <v>999.9000000000001</v>
      </c>
      <c r="DP252">
        <v>0</v>
      </c>
      <c r="DQ252">
        <v>0</v>
      </c>
      <c r="DR252">
        <v>9995.205555555556</v>
      </c>
      <c r="DS252">
        <v>0</v>
      </c>
      <c r="DT252">
        <v>3.15713</v>
      </c>
      <c r="DU252">
        <v>2.190132222222222</v>
      </c>
      <c r="DV252">
        <v>432.5093333333334</v>
      </c>
      <c r="DW252">
        <v>430.1614444444444</v>
      </c>
      <c r="DX252">
        <v>0.2390496666666667</v>
      </c>
      <c r="DY252">
        <v>420.1858888888889</v>
      </c>
      <c r="DZ252">
        <v>23.19026666666667</v>
      </c>
      <c r="EA252">
        <v>2.121992222222222</v>
      </c>
      <c r="EB252">
        <v>2.100341111111111</v>
      </c>
      <c r="EC252">
        <v>18.38523333333333</v>
      </c>
      <c r="ED252">
        <v>18.22178888888889</v>
      </c>
      <c r="EE252">
        <v>0.00500078</v>
      </c>
      <c r="EF252">
        <v>0</v>
      </c>
      <c r="EG252">
        <v>0</v>
      </c>
      <c r="EH252">
        <v>0</v>
      </c>
      <c r="EI252">
        <v>559.5999999999999</v>
      </c>
      <c r="EJ252">
        <v>0.00500078</v>
      </c>
      <c r="EK252">
        <v>-14.46666666666667</v>
      </c>
      <c r="EL252">
        <v>-0.2444444444444445</v>
      </c>
      <c r="EM252">
        <v>35.48566666666667</v>
      </c>
      <c r="EN252">
        <v>40.43744444444444</v>
      </c>
      <c r="EO252">
        <v>37.486</v>
      </c>
      <c r="EP252">
        <v>40.81922222222222</v>
      </c>
      <c r="EQ252">
        <v>37.986</v>
      </c>
      <c r="ER252">
        <v>0</v>
      </c>
      <c r="ES252">
        <v>0</v>
      </c>
      <c r="ET252">
        <v>0</v>
      </c>
      <c r="EU252">
        <v>1758839520.9</v>
      </c>
      <c r="EV252">
        <v>0</v>
      </c>
      <c r="EW252">
        <v>558.78</v>
      </c>
      <c r="EX252">
        <v>-2.046153337385274</v>
      </c>
      <c r="EY252">
        <v>2.361538508117041</v>
      </c>
      <c r="EZ252">
        <v>-14.972</v>
      </c>
      <c r="FA252">
        <v>15</v>
      </c>
      <c r="FB252">
        <v>0</v>
      </c>
      <c r="FC252" t="s">
        <v>424</v>
      </c>
      <c r="FD252">
        <v>1746989605.5</v>
      </c>
      <c r="FE252">
        <v>1746989593.5</v>
      </c>
      <c r="FF252">
        <v>0</v>
      </c>
      <c r="FG252">
        <v>-0.274</v>
      </c>
      <c r="FH252">
        <v>-0.002</v>
      </c>
      <c r="FI252">
        <v>2.549</v>
      </c>
      <c r="FJ252">
        <v>0.129</v>
      </c>
      <c r="FK252">
        <v>420</v>
      </c>
      <c r="FL252">
        <v>17</v>
      </c>
      <c r="FM252">
        <v>0.02</v>
      </c>
      <c r="FN252">
        <v>0.04</v>
      </c>
      <c r="FO252">
        <v>2.24001375</v>
      </c>
      <c r="FP252">
        <v>-0.567253170731713</v>
      </c>
      <c r="FQ252">
        <v>0.1012524843321758</v>
      </c>
      <c r="FR252">
        <v>0</v>
      </c>
      <c r="FS252">
        <v>558.6117647058825</v>
      </c>
      <c r="FT252">
        <v>4.669213310337304</v>
      </c>
      <c r="FU252">
        <v>6.274540747472711</v>
      </c>
      <c r="FV252">
        <v>0</v>
      </c>
      <c r="FW252">
        <v>0.237047875</v>
      </c>
      <c r="FX252">
        <v>0.01307129831144387</v>
      </c>
      <c r="FY252">
        <v>0.00172482190656746</v>
      </c>
      <c r="FZ252">
        <v>1</v>
      </c>
      <c r="GA252">
        <v>1</v>
      </c>
      <c r="GB252">
        <v>3</v>
      </c>
      <c r="GC252" t="s">
        <v>425</v>
      </c>
      <c r="GD252">
        <v>3.10305</v>
      </c>
      <c r="GE252">
        <v>2.72413</v>
      </c>
      <c r="GF252">
        <v>0.08857130000000001</v>
      </c>
      <c r="GG252">
        <v>0.0880489</v>
      </c>
      <c r="GH252">
        <v>0.10599</v>
      </c>
      <c r="GI252">
        <v>0.106666</v>
      </c>
      <c r="GJ252">
        <v>23790.2</v>
      </c>
      <c r="GK252">
        <v>21601.2</v>
      </c>
      <c r="GL252">
        <v>26666.8</v>
      </c>
      <c r="GM252">
        <v>23909.6</v>
      </c>
      <c r="GN252">
        <v>38147.3</v>
      </c>
      <c r="GO252">
        <v>31559.6</v>
      </c>
      <c r="GP252">
        <v>46567.3</v>
      </c>
      <c r="GQ252">
        <v>37810.1</v>
      </c>
      <c r="GR252">
        <v>1.86507</v>
      </c>
      <c r="GS252">
        <v>1.86628</v>
      </c>
      <c r="GT252">
        <v>0.0784919</v>
      </c>
      <c r="GU252">
        <v>0</v>
      </c>
      <c r="GV252">
        <v>28.6809</v>
      </c>
      <c r="GW252">
        <v>999.9</v>
      </c>
      <c r="GX252">
        <v>50.8</v>
      </c>
      <c r="GY252">
        <v>31.2</v>
      </c>
      <c r="GZ252">
        <v>25.5954</v>
      </c>
      <c r="HA252">
        <v>61.0038</v>
      </c>
      <c r="HB252">
        <v>19.0946</v>
      </c>
      <c r="HC252">
        <v>1</v>
      </c>
      <c r="HD252">
        <v>0.155119</v>
      </c>
      <c r="HE252">
        <v>-1.12992</v>
      </c>
      <c r="HF252">
        <v>20.2955</v>
      </c>
      <c r="HG252">
        <v>5.22238</v>
      </c>
      <c r="HH252">
        <v>11.98</v>
      </c>
      <c r="HI252">
        <v>4.96515</v>
      </c>
      <c r="HJ252">
        <v>3.27593</v>
      </c>
      <c r="HK252">
        <v>9999</v>
      </c>
      <c r="HL252">
        <v>9999</v>
      </c>
      <c r="HM252">
        <v>9999</v>
      </c>
      <c r="HN252">
        <v>8.9</v>
      </c>
      <c r="HO252">
        <v>1.86391</v>
      </c>
      <c r="HP252">
        <v>1.86006</v>
      </c>
      <c r="HQ252">
        <v>1.85837</v>
      </c>
      <c r="HR252">
        <v>1.85974</v>
      </c>
      <c r="HS252">
        <v>1.85984</v>
      </c>
      <c r="HT252">
        <v>1.85837</v>
      </c>
      <c r="HU252">
        <v>1.85745</v>
      </c>
      <c r="HV252">
        <v>1.85238</v>
      </c>
      <c r="HW252">
        <v>0</v>
      </c>
      <c r="HX252">
        <v>0</v>
      </c>
      <c r="HY252">
        <v>0</v>
      </c>
      <c r="HZ252">
        <v>0</v>
      </c>
      <c r="IA252" t="s">
        <v>426</v>
      </c>
      <c r="IB252" t="s">
        <v>427</v>
      </c>
      <c r="IC252" t="s">
        <v>428</v>
      </c>
      <c r="ID252" t="s">
        <v>428</v>
      </c>
      <c r="IE252" t="s">
        <v>428</v>
      </c>
      <c r="IF252" t="s">
        <v>428</v>
      </c>
      <c r="IG252">
        <v>0</v>
      </c>
      <c r="IH252">
        <v>100</v>
      </c>
      <c r="II252">
        <v>100</v>
      </c>
      <c r="IJ252">
        <v>-1.319</v>
      </c>
      <c r="IK252">
        <v>0.3123</v>
      </c>
      <c r="IL252">
        <v>-1.085747647868322</v>
      </c>
      <c r="IM252">
        <v>-0.001141660950335919</v>
      </c>
      <c r="IN252">
        <v>1.556549255047457E-06</v>
      </c>
      <c r="IO252">
        <v>-3.845636065895205E-10</v>
      </c>
      <c r="IP252">
        <v>0.01562767363184709</v>
      </c>
      <c r="IQ252">
        <v>0.001629169780553792</v>
      </c>
      <c r="IR252">
        <v>0.0005448488767950686</v>
      </c>
      <c r="IS252">
        <v>-2.599574200195059E-06</v>
      </c>
      <c r="IT252">
        <v>2</v>
      </c>
      <c r="IU252">
        <v>2011</v>
      </c>
      <c r="IV252">
        <v>1</v>
      </c>
      <c r="IW252">
        <v>26</v>
      </c>
      <c r="IX252">
        <v>197498.7</v>
      </c>
      <c r="IY252">
        <v>197498.9</v>
      </c>
      <c r="IZ252">
        <v>1.14624</v>
      </c>
      <c r="JA252">
        <v>2.64771</v>
      </c>
      <c r="JB252">
        <v>1.49658</v>
      </c>
      <c r="JC252">
        <v>2.35107</v>
      </c>
      <c r="JD252">
        <v>1.54907</v>
      </c>
      <c r="JE252">
        <v>2.38159</v>
      </c>
      <c r="JF252">
        <v>36.5287</v>
      </c>
      <c r="JG252">
        <v>24.1926</v>
      </c>
      <c r="JH252">
        <v>18</v>
      </c>
      <c r="JI252">
        <v>482.383</v>
      </c>
      <c r="JJ252">
        <v>497.841</v>
      </c>
      <c r="JK252">
        <v>30.2609</v>
      </c>
      <c r="JL252">
        <v>29.284</v>
      </c>
      <c r="JM252">
        <v>30.0002</v>
      </c>
      <c r="JN252">
        <v>29.4394</v>
      </c>
      <c r="JO252">
        <v>29.4183</v>
      </c>
      <c r="JP252">
        <v>23.0489</v>
      </c>
      <c r="JQ252">
        <v>12.7503</v>
      </c>
      <c r="JR252">
        <v>100</v>
      </c>
      <c r="JS252">
        <v>30.2869</v>
      </c>
      <c r="JT252">
        <v>420</v>
      </c>
      <c r="JU252">
        <v>23.1785</v>
      </c>
      <c r="JV252">
        <v>101.815</v>
      </c>
      <c r="JW252">
        <v>91.20010000000001</v>
      </c>
    </row>
    <row r="253" spans="1:283">
      <c r="A253">
        <v>235</v>
      </c>
      <c r="B253">
        <v>1758839527.5</v>
      </c>
      <c r="C253">
        <v>2693.900000095367</v>
      </c>
      <c r="D253" t="s">
        <v>904</v>
      </c>
      <c r="E253" t="s">
        <v>905</v>
      </c>
      <c r="F253">
        <v>5</v>
      </c>
      <c r="G253" t="s">
        <v>857</v>
      </c>
      <c r="H253">
        <v>1758839524.5</v>
      </c>
      <c r="I253">
        <f>(J253)/1000</f>
        <v>0</v>
      </c>
      <c r="J253">
        <f>1000*DJ253*AH253*(DF253-DG253)/(100*CY253*(1000-AH253*DF253))</f>
        <v>0</v>
      </c>
      <c r="K253">
        <f>DJ253*AH253*(DE253-DD253*(1000-AH253*DG253)/(1000-AH253*DF253))/(100*CY253)</f>
        <v>0</v>
      </c>
      <c r="L253">
        <f>DD253 - IF(AH253&gt;1, K253*CY253*100.0/(AJ253), 0)</f>
        <v>0</v>
      </c>
      <c r="M253">
        <f>((S253-I253/2)*L253-K253)/(S253+I253/2)</f>
        <v>0</v>
      </c>
      <c r="N253">
        <f>M253*(DK253+DL253)/1000.0</f>
        <v>0</v>
      </c>
      <c r="O253">
        <f>(DD253 - IF(AH253&gt;1, K253*CY253*100.0/(AJ253), 0))*(DK253+DL253)/1000.0</f>
        <v>0</v>
      </c>
      <c r="P253">
        <f>2.0/((1/R253-1/Q253)+SIGN(R253)*SQRT((1/R253-1/Q253)*(1/R253-1/Q253) + 4*CZ253/((CZ253+1)*(CZ253+1))*(2*1/R253*1/Q253-1/Q253*1/Q253)))</f>
        <v>0</v>
      </c>
      <c r="Q253">
        <f>IF(LEFT(DA253,1)&lt;&gt;"0",IF(LEFT(DA253,1)="1",3.0,DB253),$D$5+$E$5*(DR253*DK253/($K$5*1000))+$F$5*(DR253*DK253/($K$5*1000))*MAX(MIN(CY253,$J$5),$I$5)*MAX(MIN(CY253,$J$5),$I$5)+$G$5*MAX(MIN(CY253,$J$5),$I$5)*(DR253*DK253/($K$5*1000))+$H$5*(DR253*DK253/($K$5*1000))*(DR253*DK253/($K$5*1000)))</f>
        <v>0</v>
      </c>
      <c r="R253">
        <f>I253*(1000-(1000*0.61365*exp(17.502*V253/(240.97+V253))/(DK253+DL253)+DF253)/2)/(1000*0.61365*exp(17.502*V253/(240.97+V253))/(DK253+DL253)-DF253)</f>
        <v>0</v>
      </c>
      <c r="S253">
        <f>1/((CZ253+1)/(P253/1.6)+1/(Q253/1.37)) + CZ253/((CZ253+1)/(P253/1.6) + CZ253/(Q253/1.37))</f>
        <v>0</v>
      </c>
      <c r="T253">
        <f>(CU253*CX253)</f>
        <v>0</v>
      </c>
      <c r="U253">
        <f>(DM253+(T253+2*0.95*5.67E-8*(((DM253+$B$9)+273)^4-(DM253+273)^4)-44100*I253)/(1.84*29.3*Q253+8*0.95*5.67E-8*(DM253+273)^3))</f>
        <v>0</v>
      </c>
      <c r="V253">
        <f>($C$9*DN253+$D$9*DO253+$E$9*U253)</f>
        <v>0</v>
      </c>
      <c r="W253">
        <f>0.61365*exp(17.502*V253/(240.97+V253))</f>
        <v>0</v>
      </c>
      <c r="X253">
        <f>(Y253/Z253*100)</f>
        <v>0</v>
      </c>
      <c r="Y253">
        <f>DF253*(DK253+DL253)/1000</f>
        <v>0</v>
      </c>
      <c r="Z253">
        <f>0.61365*exp(17.502*DM253/(240.97+DM253))</f>
        <v>0</v>
      </c>
      <c r="AA253">
        <f>(W253-DF253*(DK253+DL253)/1000)</f>
        <v>0</v>
      </c>
      <c r="AB253">
        <f>(-I253*44100)</f>
        <v>0</v>
      </c>
      <c r="AC253">
        <f>2*29.3*Q253*0.92*(DM253-V253)</f>
        <v>0</v>
      </c>
      <c r="AD253">
        <f>2*0.95*5.67E-8*(((DM253+$B$9)+273)^4-(V253+273)^4)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IF(AF253*$H$15&gt;=AJ253,1.0,(AJ253/(AJ253-AF253*$H$15)))</f>
        <v>0</v>
      </c>
      <c r="AI253">
        <f>(AH253-1)*100</f>
        <v>0</v>
      </c>
      <c r="AJ253">
        <f>MAX(0,($B$15+$C$15*DR253)/(1+$D$15*DR253)*DK253/(DM253+273)*$E$15)</f>
        <v>0</v>
      </c>
      <c r="AK253" t="s">
        <v>422</v>
      </c>
      <c r="AL253" t="s">
        <v>422</v>
      </c>
      <c r="AM253">
        <v>0</v>
      </c>
      <c r="AN253">
        <v>0</v>
      </c>
      <c r="AO253">
        <f>1-AM253/AN253</f>
        <v>0</v>
      </c>
      <c r="AP253">
        <v>0</v>
      </c>
      <c r="AQ253" t="s">
        <v>422</v>
      </c>
      <c r="AR253" t="s">
        <v>422</v>
      </c>
      <c r="AS253">
        <v>0</v>
      </c>
      <c r="AT253">
        <v>0</v>
      </c>
      <c r="AU253">
        <f>1-AS253/AT253</f>
        <v>0</v>
      </c>
      <c r="AV253">
        <v>0.5</v>
      </c>
      <c r="AW253">
        <f>CV253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422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CU253">
        <f>$B$13*DS253+$C$13*DT253+$F$13*EE253*(1-EH253)</f>
        <v>0</v>
      </c>
      <c r="CV253">
        <f>CU253*CW253</f>
        <v>0</v>
      </c>
      <c r="CW253">
        <f>($B$13*$D$11+$C$13*$D$11+$F$13*((ER253+EJ253)/MAX(ER253+EJ253+ES253, 0.1)*$I$11+ES253/MAX(ER253+EJ253+ES253, 0.1)*$J$11))/($B$13+$C$13+$F$13)</f>
        <v>0</v>
      </c>
      <c r="CX253">
        <f>($B$13*$K$11+$C$13*$K$11+$F$13*((ER253+EJ253)/MAX(ER253+EJ253+ES253, 0.1)*$P$11+ES253/MAX(ER253+EJ253+ES253, 0.1)*$Q$11))/($B$13+$C$13+$F$13)</f>
        <v>0</v>
      </c>
      <c r="CY253">
        <v>3.46</v>
      </c>
      <c r="CZ253">
        <v>0.5</v>
      </c>
      <c r="DA253" t="s">
        <v>423</v>
      </c>
      <c r="DB253">
        <v>2</v>
      </c>
      <c r="DC253">
        <v>1758839524.5</v>
      </c>
      <c r="DD253">
        <v>422.371</v>
      </c>
      <c r="DE253">
        <v>420.1025555555556</v>
      </c>
      <c r="DF253">
        <v>23.42935555555556</v>
      </c>
      <c r="DG253">
        <v>23.18992222222222</v>
      </c>
      <c r="DH253">
        <v>423.6901111111111</v>
      </c>
      <c r="DI253">
        <v>23.11702222222222</v>
      </c>
      <c r="DJ253">
        <v>499.9394444444445</v>
      </c>
      <c r="DK253">
        <v>90.56901111111111</v>
      </c>
      <c r="DL253">
        <v>0.06608694444444445</v>
      </c>
      <c r="DM253">
        <v>29.92901111111111</v>
      </c>
      <c r="DN253">
        <v>29.95967777777778</v>
      </c>
      <c r="DO253">
        <v>999.9000000000001</v>
      </c>
      <c r="DP253">
        <v>0</v>
      </c>
      <c r="DQ253">
        <v>0</v>
      </c>
      <c r="DR253">
        <v>9994.992222222221</v>
      </c>
      <c r="DS253">
        <v>0</v>
      </c>
      <c r="DT253">
        <v>3.15713</v>
      </c>
      <c r="DU253">
        <v>2.268284444444445</v>
      </c>
      <c r="DV253">
        <v>432.5041111111111</v>
      </c>
      <c r="DW253">
        <v>430.076</v>
      </c>
      <c r="DX253">
        <v>0.2394454444444445</v>
      </c>
      <c r="DY253">
        <v>420.1025555555556</v>
      </c>
      <c r="DZ253">
        <v>23.18992222222222</v>
      </c>
      <c r="EA253">
        <v>2.121974444444445</v>
      </c>
      <c r="EB253">
        <v>2.100286666666666</v>
      </c>
      <c r="EC253">
        <v>18.38508888888889</v>
      </c>
      <c r="ED253">
        <v>18.22136666666667</v>
      </c>
      <c r="EE253">
        <v>0.00500078</v>
      </c>
      <c r="EF253">
        <v>0</v>
      </c>
      <c r="EG253">
        <v>0</v>
      </c>
      <c r="EH253">
        <v>0</v>
      </c>
      <c r="EI253">
        <v>558.7333333333332</v>
      </c>
      <c r="EJ253">
        <v>0.00500078</v>
      </c>
      <c r="EK253">
        <v>-15.7</v>
      </c>
      <c r="EL253">
        <v>-0.5555555555555556</v>
      </c>
      <c r="EM253">
        <v>35.50655555555555</v>
      </c>
      <c r="EN253">
        <v>40.47211111111111</v>
      </c>
      <c r="EO253">
        <v>37.47222222222222</v>
      </c>
      <c r="EP253">
        <v>40.88166666666667</v>
      </c>
      <c r="EQ253">
        <v>37.74288888888888</v>
      </c>
      <c r="ER253">
        <v>0</v>
      </c>
      <c r="ES253">
        <v>0</v>
      </c>
      <c r="ET253">
        <v>0</v>
      </c>
      <c r="EU253">
        <v>1758839522.7</v>
      </c>
      <c r="EV253">
        <v>0</v>
      </c>
      <c r="EW253">
        <v>559.0884615384615</v>
      </c>
      <c r="EX253">
        <v>-7.490597926848553</v>
      </c>
      <c r="EY253">
        <v>-12.77606827143054</v>
      </c>
      <c r="EZ253">
        <v>-15.15</v>
      </c>
      <c r="FA253">
        <v>15</v>
      </c>
      <c r="FB253">
        <v>0</v>
      </c>
      <c r="FC253" t="s">
        <v>424</v>
      </c>
      <c r="FD253">
        <v>1746989605.5</v>
      </c>
      <c r="FE253">
        <v>1746989593.5</v>
      </c>
      <c r="FF253">
        <v>0</v>
      </c>
      <c r="FG253">
        <v>-0.274</v>
      </c>
      <c r="FH253">
        <v>-0.002</v>
      </c>
      <c r="FI253">
        <v>2.549</v>
      </c>
      <c r="FJ253">
        <v>0.129</v>
      </c>
      <c r="FK253">
        <v>420</v>
      </c>
      <c r="FL253">
        <v>17</v>
      </c>
      <c r="FM253">
        <v>0.02</v>
      </c>
      <c r="FN253">
        <v>0.04</v>
      </c>
      <c r="FO253">
        <v>2.243850975609756</v>
      </c>
      <c r="FP253">
        <v>-0.3604285714285661</v>
      </c>
      <c r="FQ253">
        <v>0.102484736681648</v>
      </c>
      <c r="FR253">
        <v>1</v>
      </c>
      <c r="FS253">
        <v>559.2058823529412</v>
      </c>
      <c r="FT253">
        <v>4.415584565547618</v>
      </c>
      <c r="FU253">
        <v>6.330688150331474</v>
      </c>
      <c r="FV253">
        <v>0</v>
      </c>
      <c r="FW253">
        <v>0.2371971463414634</v>
      </c>
      <c r="FX253">
        <v>0.01429091289198606</v>
      </c>
      <c r="FY253">
        <v>0.001789455872618153</v>
      </c>
      <c r="FZ253">
        <v>1</v>
      </c>
      <c r="GA253">
        <v>2</v>
      </c>
      <c r="GB253">
        <v>3</v>
      </c>
      <c r="GC253" t="s">
        <v>435</v>
      </c>
      <c r="GD253">
        <v>3.10298</v>
      </c>
      <c r="GE253">
        <v>2.72438</v>
      </c>
      <c r="GF253">
        <v>0.0885652</v>
      </c>
      <c r="GG253">
        <v>0.0880209</v>
      </c>
      <c r="GH253">
        <v>0.105987</v>
      </c>
      <c r="GI253">
        <v>0.106675</v>
      </c>
      <c r="GJ253">
        <v>23790.3</v>
      </c>
      <c r="GK253">
        <v>21601.9</v>
      </c>
      <c r="GL253">
        <v>26666.7</v>
      </c>
      <c r="GM253">
        <v>23909.6</v>
      </c>
      <c r="GN253">
        <v>38147.4</v>
      </c>
      <c r="GO253">
        <v>31559.4</v>
      </c>
      <c r="GP253">
        <v>46567.1</v>
      </c>
      <c r="GQ253">
        <v>37810.3</v>
      </c>
      <c r="GR253">
        <v>1.86523</v>
      </c>
      <c r="GS253">
        <v>1.86615</v>
      </c>
      <c r="GT253">
        <v>0.07881970000000001</v>
      </c>
      <c r="GU253">
        <v>0</v>
      </c>
      <c r="GV253">
        <v>28.6797</v>
      </c>
      <c r="GW253">
        <v>999.9</v>
      </c>
      <c r="GX253">
        <v>50.8</v>
      </c>
      <c r="GY253">
        <v>31.2</v>
      </c>
      <c r="GZ253">
        <v>25.5944</v>
      </c>
      <c r="HA253">
        <v>61.0138</v>
      </c>
      <c r="HB253">
        <v>19.0785</v>
      </c>
      <c r="HC253">
        <v>1</v>
      </c>
      <c r="HD253">
        <v>0.155056</v>
      </c>
      <c r="HE253">
        <v>-1.1574</v>
      </c>
      <c r="HF253">
        <v>20.2953</v>
      </c>
      <c r="HG253">
        <v>5.22223</v>
      </c>
      <c r="HH253">
        <v>11.98</v>
      </c>
      <c r="HI253">
        <v>4.9651</v>
      </c>
      <c r="HJ253">
        <v>3.27595</v>
      </c>
      <c r="HK253">
        <v>9999</v>
      </c>
      <c r="HL253">
        <v>9999</v>
      </c>
      <c r="HM253">
        <v>9999</v>
      </c>
      <c r="HN253">
        <v>8.9</v>
      </c>
      <c r="HO253">
        <v>1.8639</v>
      </c>
      <c r="HP253">
        <v>1.86005</v>
      </c>
      <c r="HQ253">
        <v>1.85837</v>
      </c>
      <c r="HR253">
        <v>1.85974</v>
      </c>
      <c r="HS253">
        <v>1.85985</v>
      </c>
      <c r="HT253">
        <v>1.85837</v>
      </c>
      <c r="HU253">
        <v>1.85745</v>
      </c>
      <c r="HV253">
        <v>1.85237</v>
      </c>
      <c r="HW253">
        <v>0</v>
      </c>
      <c r="HX253">
        <v>0</v>
      </c>
      <c r="HY253">
        <v>0</v>
      </c>
      <c r="HZ253">
        <v>0</v>
      </c>
      <c r="IA253" t="s">
        <v>426</v>
      </c>
      <c r="IB253" t="s">
        <v>427</v>
      </c>
      <c r="IC253" t="s">
        <v>428</v>
      </c>
      <c r="ID253" t="s">
        <v>428</v>
      </c>
      <c r="IE253" t="s">
        <v>428</v>
      </c>
      <c r="IF253" t="s">
        <v>428</v>
      </c>
      <c r="IG253">
        <v>0</v>
      </c>
      <c r="IH253">
        <v>100</v>
      </c>
      <c r="II253">
        <v>100</v>
      </c>
      <c r="IJ253">
        <v>-1.319</v>
      </c>
      <c r="IK253">
        <v>0.3123</v>
      </c>
      <c r="IL253">
        <v>-1.085747647868322</v>
      </c>
      <c r="IM253">
        <v>-0.001141660950335919</v>
      </c>
      <c r="IN253">
        <v>1.556549255047457E-06</v>
      </c>
      <c r="IO253">
        <v>-3.845636065895205E-10</v>
      </c>
      <c r="IP253">
        <v>0.01562767363184709</v>
      </c>
      <c r="IQ253">
        <v>0.001629169780553792</v>
      </c>
      <c r="IR253">
        <v>0.0005448488767950686</v>
      </c>
      <c r="IS253">
        <v>-2.599574200195059E-06</v>
      </c>
      <c r="IT253">
        <v>2</v>
      </c>
      <c r="IU253">
        <v>2011</v>
      </c>
      <c r="IV253">
        <v>1</v>
      </c>
      <c r="IW253">
        <v>26</v>
      </c>
      <c r="IX253">
        <v>197498.7</v>
      </c>
      <c r="IY253">
        <v>197498.9</v>
      </c>
      <c r="IZ253">
        <v>1.14624</v>
      </c>
      <c r="JA253">
        <v>2.64282</v>
      </c>
      <c r="JB253">
        <v>1.49658</v>
      </c>
      <c r="JC253">
        <v>2.35107</v>
      </c>
      <c r="JD253">
        <v>1.54907</v>
      </c>
      <c r="JE253">
        <v>2.40845</v>
      </c>
      <c r="JF253">
        <v>36.5287</v>
      </c>
      <c r="JG253">
        <v>24.2013</v>
      </c>
      <c r="JH253">
        <v>18</v>
      </c>
      <c r="JI253">
        <v>482.474</v>
      </c>
      <c r="JJ253">
        <v>497.758</v>
      </c>
      <c r="JK253">
        <v>30.2705</v>
      </c>
      <c r="JL253">
        <v>29.284</v>
      </c>
      <c r="JM253">
        <v>30.0001</v>
      </c>
      <c r="JN253">
        <v>29.4397</v>
      </c>
      <c r="JO253">
        <v>29.4184</v>
      </c>
      <c r="JP253">
        <v>23.052</v>
      </c>
      <c r="JQ253">
        <v>12.7503</v>
      </c>
      <c r="JR253">
        <v>100</v>
      </c>
      <c r="JS253">
        <v>30.2869</v>
      </c>
      <c r="JT253">
        <v>420</v>
      </c>
      <c r="JU253">
        <v>23.1785</v>
      </c>
      <c r="JV253">
        <v>101.814</v>
      </c>
      <c r="JW253">
        <v>91.2004</v>
      </c>
    </row>
    <row r="254" spans="1:283">
      <c r="A254">
        <v>236</v>
      </c>
      <c r="B254">
        <v>1758839529.5</v>
      </c>
      <c r="C254">
        <v>2695.900000095367</v>
      </c>
      <c r="D254" t="s">
        <v>906</v>
      </c>
      <c r="E254" t="s">
        <v>907</v>
      </c>
      <c r="F254">
        <v>5</v>
      </c>
      <c r="G254" t="s">
        <v>857</v>
      </c>
      <c r="H254">
        <v>1758839526.5</v>
      </c>
      <c r="I254">
        <f>(J254)/1000</f>
        <v>0</v>
      </c>
      <c r="J254">
        <f>1000*DJ254*AH254*(DF254-DG254)/(100*CY254*(1000-AH254*DF254))</f>
        <v>0</v>
      </c>
      <c r="K254">
        <f>DJ254*AH254*(DE254-DD254*(1000-AH254*DG254)/(1000-AH254*DF254))/(100*CY254)</f>
        <v>0</v>
      </c>
      <c r="L254">
        <f>DD254 - IF(AH254&gt;1, K254*CY254*100.0/(AJ254), 0)</f>
        <v>0</v>
      </c>
      <c r="M254">
        <f>((S254-I254/2)*L254-K254)/(S254+I254/2)</f>
        <v>0</v>
      </c>
      <c r="N254">
        <f>M254*(DK254+DL254)/1000.0</f>
        <v>0</v>
      </c>
      <c r="O254">
        <f>(DD254 - IF(AH254&gt;1, K254*CY254*100.0/(AJ254), 0))*(DK254+DL254)/1000.0</f>
        <v>0</v>
      </c>
      <c r="P254">
        <f>2.0/((1/R254-1/Q254)+SIGN(R254)*SQRT((1/R254-1/Q254)*(1/R254-1/Q254) + 4*CZ254/((CZ254+1)*(CZ254+1))*(2*1/R254*1/Q254-1/Q254*1/Q254)))</f>
        <v>0</v>
      </c>
      <c r="Q254">
        <f>IF(LEFT(DA254,1)&lt;&gt;"0",IF(LEFT(DA254,1)="1",3.0,DB254),$D$5+$E$5*(DR254*DK254/($K$5*1000))+$F$5*(DR254*DK254/($K$5*1000))*MAX(MIN(CY254,$J$5),$I$5)*MAX(MIN(CY254,$J$5),$I$5)+$G$5*MAX(MIN(CY254,$J$5),$I$5)*(DR254*DK254/($K$5*1000))+$H$5*(DR254*DK254/($K$5*1000))*(DR254*DK254/($K$5*1000)))</f>
        <v>0</v>
      </c>
      <c r="R254">
        <f>I254*(1000-(1000*0.61365*exp(17.502*V254/(240.97+V254))/(DK254+DL254)+DF254)/2)/(1000*0.61365*exp(17.502*V254/(240.97+V254))/(DK254+DL254)-DF254)</f>
        <v>0</v>
      </c>
      <c r="S254">
        <f>1/((CZ254+1)/(P254/1.6)+1/(Q254/1.37)) + CZ254/((CZ254+1)/(P254/1.6) + CZ254/(Q254/1.37))</f>
        <v>0</v>
      </c>
      <c r="T254">
        <f>(CU254*CX254)</f>
        <v>0</v>
      </c>
      <c r="U254">
        <f>(DM254+(T254+2*0.95*5.67E-8*(((DM254+$B$9)+273)^4-(DM254+273)^4)-44100*I254)/(1.84*29.3*Q254+8*0.95*5.67E-8*(DM254+273)^3))</f>
        <v>0</v>
      </c>
      <c r="V254">
        <f>($C$9*DN254+$D$9*DO254+$E$9*U254)</f>
        <v>0</v>
      </c>
      <c r="W254">
        <f>0.61365*exp(17.502*V254/(240.97+V254))</f>
        <v>0</v>
      </c>
      <c r="X254">
        <f>(Y254/Z254*100)</f>
        <v>0</v>
      </c>
      <c r="Y254">
        <f>DF254*(DK254+DL254)/1000</f>
        <v>0</v>
      </c>
      <c r="Z254">
        <f>0.61365*exp(17.502*DM254/(240.97+DM254))</f>
        <v>0</v>
      </c>
      <c r="AA254">
        <f>(W254-DF254*(DK254+DL254)/1000)</f>
        <v>0</v>
      </c>
      <c r="AB254">
        <f>(-I254*44100)</f>
        <v>0</v>
      </c>
      <c r="AC254">
        <f>2*29.3*Q254*0.92*(DM254-V254)</f>
        <v>0</v>
      </c>
      <c r="AD254">
        <f>2*0.95*5.67E-8*(((DM254+$B$9)+273)^4-(V254+273)^4)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IF(AF254*$H$15&gt;=AJ254,1.0,(AJ254/(AJ254-AF254*$H$15)))</f>
        <v>0</v>
      </c>
      <c r="AI254">
        <f>(AH254-1)*100</f>
        <v>0</v>
      </c>
      <c r="AJ254">
        <f>MAX(0,($B$15+$C$15*DR254)/(1+$D$15*DR254)*DK254/(DM254+273)*$E$15)</f>
        <v>0</v>
      </c>
      <c r="AK254" t="s">
        <v>422</v>
      </c>
      <c r="AL254" t="s">
        <v>422</v>
      </c>
      <c r="AM254">
        <v>0</v>
      </c>
      <c r="AN254">
        <v>0</v>
      </c>
      <c r="AO254">
        <f>1-AM254/AN254</f>
        <v>0</v>
      </c>
      <c r="AP254">
        <v>0</v>
      </c>
      <c r="AQ254" t="s">
        <v>422</v>
      </c>
      <c r="AR254" t="s">
        <v>422</v>
      </c>
      <c r="AS254">
        <v>0</v>
      </c>
      <c r="AT254">
        <v>0</v>
      </c>
      <c r="AU254">
        <f>1-AS254/AT254</f>
        <v>0</v>
      </c>
      <c r="AV254">
        <v>0.5</v>
      </c>
      <c r="AW254">
        <f>CV254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422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CU254">
        <f>$B$13*DS254+$C$13*DT254+$F$13*EE254*(1-EH254)</f>
        <v>0</v>
      </c>
      <c r="CV254">
        <f>CU254*CW254</f>
        <v>0</v>
      </c>
      <c r="CW254">
        <f>($B$13*$D$11+$C$13*$D$11+$F$13*((ER254+EJ254)/MAX(ER254+EJ254+ES254, 0.1)*$I$11+ES254/MAX(ER254+EJ254+ES254, 0.1)*$J$11))/($B$13+$C$13+$F$13)</f>
        <v>0</v>
      </c>
      <c r="CX254">
        <f>($B$13*$K$11+$C$13*$K$11+$F$13*((ER254+EJ254)/MAX(ER254+EJ254+ES254, 0.1)*$P$11+ES254/MAX(ER254+EJ254+ES254, 0.1)*$Q$11))/($B$13+$C$13+$F$13)</f>
        <v>0</v>
      </c>
      <c r="CY254">
        <v>3.46</v>
      </c>
      <c r="CZ254">
        <v>0.5</v>
      </c>
      <c r="DA254" t="s">
        <v>423</v>
      </c>
      <c r="DB254">
        <v>2</v>
      </c>
      <c r="DC254">
        <v>1758839526.5</v>
      </c>
      <c r="DD254">
        <v>422.3375555555556</v>
      </c>
      <c r="DE254">
        <v>419.995</v>
      </c>
      <c r="DF254">
        <v>23.42917777777778</v>
      </c>
      <c r="DG254">
        <v>23.19072222222222</v>
      </c>
      <c r="DH254">
        <v>423.6566666666666</v>
      </c>
      <c r="DI254">
        <v>23.11683333333333</v>
      </c>
      <c r="DJ254">
        <v>499.958</v>
      </c>
      <c r="DK254">
        <v>90.56851111111111</v>
      </c>
      <c r="DL254">
        <v>0.06610427777777778</v>
      </c>
      <c r="DM254">
        <v>29.93103333333334</v>
      </c>
      <c r="DN254">
        <v>29.96256666666666</v>
      </c>
      <c r="DO254">
        <v>999.9000000000001</v>
      </c>
      <c r="DP254">
        <v>0</v>
      </c>
      <c r="DQ254">
        <v>0</v>
      </c>
      <c r="DR254">
        <v>10005.62555555556</v>
      </c>
      <c r="DS254">
        <v>0</v>
      </c>
      <c r="DT254">
        <v>3.15713</v>
      </c>
      <c r="DU254">
        <v>2.342323333333333</v>
      </c>
      <c r="DV254">
        <v>432.4696666666666</v>
      </c>
      <c r="DW254">
        <v>429.9662222222222</v>
      </c>
      <c r="DX254">
        <v>0.238456</v>
      </c>
      <c r="DY254">
        <v>419.995</v>
      </c>
      <c r="DZ254">
        <v>23.19072222222222</v>
      </c>
      <c r="EA254">
        <v>2.121945555555556</v>
      </c>
      <c r="EB254">
        <v>2.100347777777777</v>
      </c>
      <c r="EC254">
        <v>18.38487777777777</v>
      </c>
      <c r="ED254">
        <v>18.22183333333333</v>
      </c>
      <c r="EE254">
        <v>0.00500078</v>
      </c>
      <c r="EF254">
        <v>0</v>
      </c>
      <c r="EG254">
        <v>0</v>
      </c>
      <c r="EH254">
        <v>0</v>
      </c>
      <c r="EI254">
        <v>556.5555555555555</v>
      </c>
      <c r="EJ254">
        <v>0.00500078</v>
      </c>
      <c r="EK254">
        <v>-15.52222222222222</v>
      </c>
      <c r="EL254">
        <v>-0.1666666666666667</v>
      </c>
      <c r="EM254">
        <v>35.52044444444444</v>
      </c>
      <c r="EN254">
        <v>40.49977777777778</v>
      </c>
      <c r="EO254">
        <v>37.48611111111111</v>
      </c>
      <c r="EP254">
        <v>40.95111111111111</v>
      </c>
      <c r="EQ254">
        <v>37.77055555555555</v>
      </c>
      <c r="ER254">
        <v>0</v>
      </c>
      <c r="ES254">
        <v>0</v>
      </c>
      <c r="ET254">
        <v>0</v>
      </c>
      <c r="EU254">
        <v>1758839525.1</v>
      </c>
      <c r="EV254">
        <v>0</v>
      </c>
      <c r="EW254">
        <v>559.2499999999999</v>
      </c>
      <c r="EX254">
        <v>-17.45299127910308</v>
      </c>
      <c r="EY254">
        <v>-12.57777751330706</v>
      </c>
      <c r="EZ254">
        <v>-15.66538461538462</v>
      </c>
      <c r="FA254">
        <v>15</v>
      </c>
      <c r="FB254">
        <v>0</v>
      </c>
      <c r="FC254" t="s">
        <v>424</v>
      </c>
      <c r="FD254">
        <v>1746989605.5</v>
      </c>
      <c r="FE254">
        <v>1746989593.5</v>
      </c>
      <c r="FF254">
        <v>0</v>
      </c>
      <c r="FG254">
        <v>-0.274</v>
      </c>
      <c r="FH254">
        <v>-0.002</v>
      </c>
      <c r="FI254">
        <v>2.549</v>
      </c>
      <c r="FJ254">
        <v>0.129</v>
      </c>
      <c r="FK254">
        <v>420</v>
      </c>
      <c r="FL254">
        <v>17</v>
      </c>
      <c r="FM254">
        <v>0.02</v>
      </c>
      <c r="FN254">
        <v>0.04</v>
      </c>
      <c r="FO254">
        <v>2.26241275</v>
      </c>
      <c r="FP254">
        <v>0.03993219512194787</v>
      </c>
      <c r="FQ254">
        <v>0.1195429113956052</v>
      </c>
      <c r="FR254">
        <v>1</v>
      </c>
      <c r="FS254">
        <v>558.7499999999999</v>
      </c>
      <c r="FT254">
        <v>0.1268144585204062</v>
      </c>
      <c r="FU254">
        <v>6.365774755306232</v>
      </c>
      <c r="FV254">
        <v>1</v>
      </c>
      <c r="FW254">
        <v>0.23725675</v>
      </c>
      <c r="FX254">
        <v>0.01116889305816091</v>
      </c>
      <c r="FY254">
        <v>0.001791377329738212</v>
      </c>
      <c r="FZ254">
        <v>1</v>
      </c>
      <c r="GA254">
        <v>3</v>
      </c>
      <c r="GB254">
        <v>3</v>
      </c>
      <c r="GC254" t="s">
        <v>444</v>
      </c>
      <c r="GD254">
        <v>3.10305</v>
      </c>
      <c r="GE254">
        <v>2.72435</v>
      </c>
      <c r="GF254">
        <v>0.088557</v>
      </c>
      <c r="GG254">
        <v>0.0880209</v>
      </c>
      <c r="GH254">
        <v>0.105987</v>
      </c>
      <c r="GI254">
        <v>0.106674</v>
      </c>
      <c r="GJ254">
        <v>23790.5</v>
      </c>
      <c r="GK254">
        <v>21602</v>
      </c>
      <c r="GL254">
        <v>26666.7</v>
      </c>
      <c r="GM254">
        <v>23909.7</v>
      </c>
      <c r="GN254">
        <v>38147.3</v>
      </c>
      <c r="GO254">
        <v>31559.5</v>
      </c>
      <c r="GP254">
        <v>46567.1</v>
      </c>
      <c r="GQ254">
        <v>37810.3</v>
      </c>
      <c r="GR254">
        <v>1.86525</v>
      </c>
      <c r="GS254">
        <v>1.86602</v>
      </c>
      <c r="GT254">
        <v>0.07934869999999999</v>
      </c>
      <c r="GU254">
        <v>0</v>
      </c>
      <c r="GV254">
        <v>28.6784</v>
      </c>
      <c r="GW254">
        <v>999.9</v>
      </c>
      <c r="GX254">
        <v>50.8</v>
      </c>
      <c r="GY254">
        <v>31.2</v>
      </c>
      <c r="GZ254">
        <v>25.5944</v>
      </c>
      <c r="HA254">
        <v>60.6038</v>
      </c>
      <c r="HB254">
        <v>19.1587</v>
      </c>
      <c r="HC254">
        <v>1</v>
      </c>
      <c r="HD254">
        <v>0.155038</v>
      </c>
      <c r="HE254">
        <v>-1.15758</v>
      </c>
      <c r="HF254">
        <v>20.2952</v>
      </c>
      <c r="HG254">
        <v>5.22238</v>
      </c>
      <c r="HH254">
        <v>11.98</v>
      </c>
      <c r="HI254">
        <v>4.9652</v>
      </c>
      <c r="HJ254">
        <v>3.276</v>
      </c>
      <c r="HK254">
        <v>9999</v>
      </c>
      <c r="HL254">
        <v>9999</v>
      </c>
      <c r="HM254">
        <v>9999</v>
      </c>
      <c r="HN254">
        <v>8.9</v>
      </c>
      <c r="HO254">
        <v>1.86389</v>
      </c>
      <c r="HP254">
        <v>1.86005</v>
      </c>
      <c r="HQ254">
        <v>1.85837</v>
      </c>
      <c r="HR254">
        <v>1.85974</v>
      </c>
      <c r="HS254">
        <v>1.85984</v>
      </c>
      <c r="HT254">
        <v>1.85837</v>
      </c>
      <c r="HU254">
        <v>1.85745</v>
      </c>
      <c r="HV254">
        <v>1.85238</v>
      </c>
      <c r="HW254">
        <v>0</v>
      </c>
      <c r="HX254">
        <v>0</v>
      </c>
      <c r="HY254">
        <v>0</v>
      </c>
      <c r="HZ254">
        <v>0</v>
      </c>
      <c r="IA254" t="s">
        <v>426</v>
      </c>
      <c r="IB254" t="s">
        <v>427</v>
      </c>
      <c r="IC254" t="s">
        <v>428</v>
      </c>
      <c r="ID254" t="s">
        <v>428</v>
      </c>
      <c r="IE254" t="s">
        <v>428</v>
      </c>
      <c r="IF254" t="s">
        <v>428</v>
      </c>
      <c r="IG254">
        <v>0</v>
      </c>
      <c r="IH254">
        <v>100</v>
      </c>
      <c r="II254">
        <v>100</v>
      </c>
      <c r="IJ254">
        <v>-1.319</v>
      </c>
      <c r="IK254">
        <v>0.3123</v>
      </c>
      <c r="IL254">
        <v>-1.085747647868322</v>
      </c>
      <c r="IM254">
        <v>-0.001141660950335919</v>
      </c>
      <c r="IN254">
        <v>1.556549255047457E-06</v>
      </c>
      <c r="IO254">
        <v>-3.845636065895205E-10</v>
      </c>
      <c r="IP254">
        <v>0.01562767363184709</v>
      </c>
      <c r="IQ254">
        <v>0.001629169780553792</v>
      </c>
      <c r="IR254">
        <v>0.0005448488767950686</v>
      </c>
      <c r="IS254">
        <v>-2.599574200195059E-06</v>
      </c>
      <c r="IT254">
        <v>2</v>
      </c>
      <c r="IU254">
        <v>2011</v>
      </c>
      <c r="IV254">
        <v>1</v>
      </c>
      <c r="IW254">
        <v>26</v>
      </c>
      <c r="IX254">
        <v>197498.7</v>
      </c>
      <c r="IY254">
        <v>197498.9</v>
      </c>
      <c r="IZ254">
        <v>1.14624</v>
      </c>
      <c r="JA254">
        <v>2.63306</v>
      </c>
      <c r="JB254">
        <v>1.49658</v>
      </c>
      <c r="JC254">
        <v>2.35107</v>
      </c>
      <c r="JD254">
        <v>1.54907</v>
      </c>
      <c r="JE254">
        <v>2.46582</v>
      </c>
      <c r="JF254">
        <v>36.5287</v>
      </c>
      <c r="JG254">
        <v>24.2013</v>
      </c>
      <c r="JH254">
        <v>18</v>
      </c>
      <c r="JI254">
        <v>482.488</v>
      </c>
      <c r="JJ254">
        <v>497.685</v>
      </c>
      <c r="JK254">
        <v>30.2836</v>
      </c>
      <c r="JL254">
        <v>29.284</v>
      </c>
      <c r="JM254">
        <v>30.0001</v>
      </c>
      <c r="JN254">
        <v>29.4397</v>
      </c>
      <c r="JO254">
        <v>29.4197</v>
      </c>
      <c r="JP254">
        <v>23.0527</v>
      </c>
      <c r="JQ254">
        <v>12.7503</v>
      </c>
      <c r="JR254">
        <v>100</v>
      </c>
      <c r="JS254">
        <v>30.2869</v>
      </c>
      <c r="JT254">
        <v>420</v>
      </c>
      <c r="JU254">
        <v>23.1785</v>
      </c>
      <c r="JV254">
        <v>101.814</v>
      </c>
      <c r="JW254">
        <v>91.20059999999999</v>
      </c>
    </row>
    <row r="255" spans="1:283">
      <c r="A255">
        <v>237</v>
      </c>
      <c r="B255">
        <v>1758839531.5</v>
      </c>
      <c r="C255">
        <v>2697.900000095367</v>
      </c>
      <c r="D255" t="s">
        <v>908</v>
      </c>
      <c r="E255" t="s">
        <v>909</v>
      </c>
      <c r="F255">
        <v>5</v>
      </c>
      <c r="G255" t="s">
        <v>857</v>
      </c>
      <c r="H255">
        <v>1758839528.5</v>
      </c>
      <c r="I255">
        <f>(J255)/1000</f>
        <v>0</v>
      </c>
      <c r="J255">
        <f>1000*DJ255*AH255*(DF255-DG255)/(100*CY255*(1000-AH255*DF255))</f>
        <v>0</v>
      </c>
      <c r="K255">
        <f>DJ255*AH255*(DE255-DD255*(1000-AH255*DG255)/(1000-AH255*DF255))/(100*CY255)</f>
        <v>0</v>
      </c>
      <c r="L255">
        <f>DD255 - IF(AH255&gt;1, K255*CY255*100.0/(AJ255), 0)</f>
        <v>0</v>
      </c>
      <c r="M255">
        <f>((S255-I255/2)*L255-K255)/(S255+I255/2)</f>
        <v>0</v>
      </c>
      <c r="N255">
        <f>M255*(DK255+DL255)/1000.0</f>
        <v>0</v>
      </c>
      <c r="O255">
        <f>(DD255 - IF(AH255&gt;1, K255*CY255*100.0/(AJ255), 0))*(DK255+DL255)/1000.0</f>
        <v>0</v>
      </c>
      <c r="P255">
        <f>2.0/((1/R255-1/Q255)+SIGN(R255)*SQRT((1/R255-1/Q255)*(1/R255-1/Q255) + 4*CZ255/((CZ255+1)*(CZ255+1))*(2*1/R255*1/Q255-1/Q255*1/Q255)))</f>
        <v>0</v>
      </c>
      <c r="Q255">
        <f>IF(LEFT(DA255,1)&lt;&gt;"0",IF(LEFT(DA255,1)="1",3.0,DB255),$D$5+$E$5*(DR255*DK255/($K$5*1000))+$F$5*(DR255*DK255/($K$5*1000))*MAX(MIN(CY255,$J$5),$I$5)*MAX(MIN(CY255,$J$5),$I$5)+$G$5*MAX(MIN(CY255,$J$5),$I$5)*(DR255*DK255/($K$5*1000))+$H$5*(DR255*DK255/($K$5*1000))*(DR255*DK255/($K$5*1000)))</f>
        <v>0</v>
      </c>
      <c r="R255">
        <f>I255*(1000-(1000*0.61365*exp(17.502*V255/(240.97+V255))/(DK255+DL255)+DF255)/2)/(1000*0.61365*exp(17.502*V255/(240.97+V255))/(DK255+DL255)-DF255)</f>
        <v>0</v>
      </c>
      <c r="S255">
        <f>1/((CZ255+1)/(P255/1.6)+1/(Q255/1.37)) + CZ255/((CZ255+1)/(P255/1.6) + CZ255/(Q255/1.37))</f>
        <v>0</v>
      </c>
      <c r="T255">
        <f>(CU255*CX255)</f>
        <v>0</v>
      </c>
      <c r="U255">
        <f>(DM255+(T255+2*0.95*5.67E-8*(((DM255+$B$9)+273)^4-(DM255+273)^4)-44100*I255)/(1.84*29.3*Q255+8*0.95*5.67E-8*(DM255+273)^3))</f>
        <v>0</v>
      </c>
      <c r="V255">
        <f>($C$9*DN255+$D$9*DO255+$E$9*U255)</f>
        <v>0</v>
      </c>
      <c r="W255">
        <f>0.61365*exp(17.502*V255/(240.97+V255))</f>
        <v>0</v>
      </c>
      <c r="X255">
        <f>(Y255/Z255*100)</f>
        <v>0</v>
      </c>
      <c r="Y255">
        <f>DF255*(DK255+DL255)/1000</f>
        <v>0</v>
      </c>
      <c r="Z255">
        <f>0.61365*exp(17.502*DM255/(240.97+DM255))</f>
        <v>0</v>
      </c>
      <c r="AA255">
        <f>(W255-DF255*(DK255+DL255)/1000)</f>
        <v>0</v>
      </c>
      <c r="AB255">
        <f>(-I255*44100)</f>
        <v>0</v>
      </c>
      <c r="AC255">
        <f>2*29.3*Q255*0.92*(DM255-V255)</f>
        <v>0</v>
      </c>
      <c r="AD255">
        <f>2*0.95*5.67E-8*(((DM255+$B$9)+273)^4-(V255+273)^4)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IF(AF255*$H$15&gt;=AJ255,1.0,(AJ255/(AJ255-AF255*$H$15)))</f>
        <v>0</v>
      </c>
      <c r="AI255">
        <f>(AH255-1)*100</f>
        <v>0</v>
      </c>
      <c r="AJ255">
        <f>MAX(0,($B$15+$C$15*DR255)/(1+$D$15*DR255)*DK255/(DM255+273)*$E$15)</f>
        <v>0</v>
      </c>
      <c r="AK255" t="s">
        <v>422</v>
      </c>
      <c r="AL255" t="s">
        <v>422</v>
      </c>
      <c r="AM255">
        <v>0</v>
      </c>
      <c r="AN255">
        <v>0</v>
      </c>
      <c r="AO255">
        <f>1-AM255/AN255</f>
        <v>0</v>
      </c>
      <c r="AP255">
        <v>0</v>
      </c>
      <c r="AQ255" t="s">
        <v>422</v>
      </c>
      <c r="AR255" t="s">
        <v>422</v>
      </c>
      <c r="AS255">
        <v>0</v>
      </c>
      <c r="AT255">
        <v>0</v>
      </c>
      <c r="AU255">
        <f>1-AS255/AT255</f>
        <v>0</v>
      </c>
      <c r="AV255">
        <v>0.5</v>
      </c>
      <c r="AW255">
        <f>CV255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422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CU255">
        <f>$B$13*DS255+$C$13*DT255+$F$13*EE255*(1-EH255)</f>
        <v>0</v>
      </c>
      <c r="CV255">
        <f>CU255*CW255</f>
        <v>0</v>
      </c>
      <c r="CW255">
        <f>($B$13*$D$11+$C$13*$D$11+$F$13*((ER255+EJ255)/MAX(ER255+EJ255+ES255, 0.1)*$I$11+ES255/MAX(ER255+EJ255+ES255, 0.1)*$J$11))/($B$13+$C$13+$F$13)</f>
        <v>0</v>
      </c>
      <c r="CX255">
        <f>($B$13*$K$11+$C$13*$K$11+$F$13*((ER255+EJ255)/MAX(ER255+EJ255+ES255, 0.1)*$P$11+ES255/MAX(ER255+EJ255+ES255, 0.1)*$Q$11))/($B$13+$C$13+$F$13)</f>
        <v>0</v>
      </c>
      <c r="CY255">
        <v>3.46</v>
      </c>
      <c r="CZ255">
        <v>0.5</v>
      </c>
      <c r="DA255" t="s">
        <v>423</v>
      </c>
      <c r="DB255">
        <v>2</v>
      </c>
      <c r="DC255">
        <v>1758839528.5</v>
      </c>
      <c r="DD255">
        <v>422.3036666666667</v>
      </c>
      <c r="DE255">
        <v>419.9218888888889</v>
      </c>
      <c r="DF255">
        <v>23.42855555555555</v>
      </c>
      <c r="DG255">
        <v>23.19135555555555</v>
      </c>
      <c r="DH255">
        <v>423.6228888888889</v>
      </c>
      <c r="DI255">
        <v>23.11623333333334</v>
      </c>
      <c r="DJ255">
        <v>500.0516666666667</v>
      </c>
      <c r="DK255">
        <v>90.56897777777777</v>
      </c>
      <c r="DL255">
        <v>0.06597776666666667</v>
      </c>
      <c r="DM255">
        <v>29.93328888888889</v>
      </c>
      <c r="DN255">
        <v>29.9662</v>
      </c>
      <c r="DO255">
        <v>999.9000000000001</v>
      </c>
      <c r="DP255">
        <v>0</v>
      </c>
      <c r="DQ255">
        <v>0</v>
      </c>
      <c r="DR255">
        <v>10023.13111111111</v>
      </c>
      <c r="DS255">
        <v>0</v>
      </c>
      <c r="DT255">
        <v>3.15713</v>
      </c>
      <c r="DU255">
        <v>2.38165</v>
      </c>
      <c r="DV255">
        <v>432.4348888888888</v>
      </c>
      <c r="DW255">
        <v>429.8916666666667</v>
      </c>
      <c r="DX255">
        <v>0.2371988888888888</v>
      </c>
      <c r="DY255">
        <v>419.9218888888889</v>
      </c>
      <c r="DZ255">
        <v>23.19135555555555</v>
      </c>
      <c r="EA255">
        <v>2.121901111111111</v>
      </c>
      <c r="EB255">
        <v>2.100417777777777</v>
      </c>
      <c r="EC255">
        <v>18.38454444444444</v>
      </c>
      <c r="ED255">
        <v>18.22234444444445</v>
      </c>
      <c r="EE255">
        <v>0.00500078</v>
      </c>
      <c r="EF255">
        <v>0</v>
      </c>
      <c r="EG255">
        <v>0</v>
      </c>
      <c r="EH255">
        <v>0</v>
      </c>
      <c r="EI255">
        <v>556.7777777777778</v>
      </c>
      <c r="EJ255">
        <v>0.00500078</v>
      </c>
      <c r="EK255">
        <v>-16.27777777777778</v>
      </c>
      <c r="EL255">
        <v>-0.1777777777777777</v>
      </c>
      <c r="EM255">
        <v>35.53433333333333</v>
      </c>
      <c r="EN255">
        <v>40.52744444444444</v>
      </c>
      <c r="EO255">
        <v>37.51377777777778</v>
      </c>
      <c r="EP255">
        <v>40.99977777777778</v>
      </c>
      <c r="EQ255">
        <v>37.81922222222222</v>
      </c>
      <c r="ER255">
        <v>0</v>
      </c>
      <c r="ES255">
        <v>0</v>
      </c>
      <c r="ET255">
        <v>0</v>
      </c>
      <c r="EU255">
        <v>1758839526.9</v>
      </c>
      <c r="EV255">
        <v>0</v>
      </c>
      <c r="EW255">
        <v>558.5840000000001</v>
      </c>
      <c r="EX255">
        <v>-35.11538453494634</v>
      </c>
      <c r="EY255">
        <v>9.892307972625819</v>
      </c>
      <c r="EZ255">
        <v>-15.44</v>
      </c>
      <c r="FA255">
        <v>15</v>
      </c>
      <c r="FB255">
        <v>0</v>
      </c>
      <c r="FC255" t="s">
        <v>424</v>
      </c>
      <c r="FD255">
        <v>1746989605.5</v>
      </c>
      <c r="FE255">
        <v>1746989593.5</v>
      </c>
      <c r="FF255">
        <v>0</v>
      </c>
      <c r="FG255">
        <v>-0.274</v>
      </c>
      <c r="FH255">
        <v>-0.002</v>
      </c>
      <c r="FI255">
        <v>2.549</v>
      </c>
      <c r="FJ255">
        <v>0.129</v>
      </c>
      <c r="FK255">
        <v>420</v>
      </c>
      <c r="FL255">
        <v>17</v>
      </c>
      <c r="FM255">
        <v>0.02</v>
      </c>
      <c r="FN255">
        <v>0.04</v>
      </c>
      <c r="FO255">
        <v>2.268929512195122</v>
      </c>
      <c r="FP255">
        <v>0.1613228571428607</v>
      </c>
      <c r="FQ255">
        <v>0.1207047920917326</v>
      </c>
      <c r="FR255">
        <v>1</v>
      </c>
      <c r="FS255">
        <v>558.5411764705882</v>
      </c>
      <c r="FT255">
        <v>-4.235294036834762</v>
      </c>
      <c r="FU255">
        <v>6.462248636461332</v>
      </c>
      <c r="FV255">
        <v>0</v>
      </c>
      <c r="FW255">
        <v>0.2373130975609756</v>
      </c>
      <c r="FX255">
        <v>0.008412229965156587</v>
      </c>
      <c r="FY255">
        <v>0.00173211545276329</v>
      </c>
      <c r="FZ255">
        <v>1</v>
      </c>
      <c r="GA255">
        <v>2</v>
      </c>
      <c r="GB255">
        <v>3</v>
      </c>
      <c r="GC255" t="s">
        <v>435</v>
      </c>
      <c r="GD255">
        <v>3.10323</v>
      </c>
      <c r="GE255">
        <v>2.72405</v>
      </c>
      <c r="GF255">
        <v>0.0885565</v>
      </c>
      <c r="GG255">
        <v>0.0880259</v>
      </c>
      <c r="GH255">
        <v>0.105988</v>
      </c>
      <c r="GI255">
        <v>0.106669</v>
      </c>
      <c r="GJ255">
        <v>23790.6</v>
      </c>
      <c r="GK255">
        <v>21601.9</v>
      </c>
      <c r="GL255">
        <v>26666.7</v>
      </c>
      <c r="GM255">
        <v>23909.7</v>
      </c>
      <c r="GN255">
        <v>38147.2</v>
      </c>
      <c r="GO255">
        <v>31559.8</v>
      </c>
      <c r="GP255">
        <v>46567.1</v>
      </c>
      <c r="GQ255">
        <v>37810.4</v>
      </c>
      <c r="GR255">
        <v>1.86537</v>
      </c>
      <c r="GS255">
        <v>1.86578</v>
      </c>
      <c r="GT255">
        <v>0.0792518</v>
      </c>
      <c r="GU255">
        <v>0</v>
      </c>
      <c r="GV255">
        <v>28.6767</v>
      </c>
      <c r="GW255">
        <v>999.9</v>
      </c>
      <c r="GX255">
        <v>50.8</v>
      </c>
      <c r="GY255">
        <v>31.2</v>
      </c>
      <c r="GZ255">
        <v>25.5916</v>
      </c>
      <c r="HA255">
        <v>60.7638</v>
      </c>
      <c r="HB255">
        <v>19.2147</v>
      </c>
      <c r="HC255">
        <v>1</v>
      </c>
      <c r="HD255">
        <v>0.155008</v>
      </c>
      <c r="HE255">
        <v>-1.15401</v>
      </c>
      <c r="HF255">
        <v>20.2952</v>
      </c>
      <c r="HG255">
        <v>5.22223</v>
      </c>
      <c r="HH255">
        <v>11.98</v>
      </c>
      <c r="HI255">
        <v>4.96505</v>
      </c>
      <c r="HJ255">
        <v>3.2759</v>
      </c>
      <c r="HK255">
        <v>9999</v>
      </c>
      <c r="HL255">
        <v>9999</v>
      </c>
      <c r="HM255">
        <v>9999</v>
      </c>
      <c r="HN255">
        <v>8.9</v>
      </c>
      <c r="HO255">
        <v>1.8639</v>
      </c>
      <c r="HP255">
        <v>1.86005</v>
      </c>
      <c r="HQ255">
        <v>1.85837</v>
      </c>
      <c r="HR255">
        <v>1.85974</v>
      </c>
      <c r="HS255">
        <v>1.85984</v>
      </c>
      <c r="HT255">
        <v>1.85837</v>
      </c>
      <c r="HU255">
        <v>1.85745</v>
      </c>
      <c r="HV255">
        <v>1.85238</v>
      </c>
      <c r="HW255">
        <v>0</v>
      </c>
      <c r="HX255">
        <v>0</v>
      </c>
      <c r="HY255">
        <v>0</v>
      </c>
      <c r="HZ255">
        <v>0</v>
      </c>
      <c r="IA255" t="s">
        <v>426</v>
      </c>
      <c r="IB255" t="s">
        <v>427</v>
      </c>
      <c r="IC255" t="s">
        <v>428</v>
      </c>
      <c r="ID255" t="s">
        <v>428</v>
      </c>
      <c r="IE255" t="s">
        <v>428</v>
      </c>
      <c r="IF255" t="s">
        <v>428</v>
      </c>
      <c r="IG255">
        <v>0</v>
      </c>
      <c r="IH255">
        <v>100</v>
      </c>
      <c r="II255">
        <v>100</v>
      </c>
      <c r="IJ255">
        <v>-1.32</v>
      </c>
      <c r="IK255">
        <v>0.3123</v>
      </c>
      <c r="IL255">
        <v>-1.085747647868322</v>
      </c>
      <c r="IM255">
        <v>-0.001141660950335919</v>
      </c>
      <c r="IN255">
        <v>1.556549255047457E-06</v>
      </c>
      <c r="IO255">
        <v>-3.845636065895205E-10</v>
      </c>
      <c r="IP255">
        <v>0.01562767363184709</v>
      </c>
      <c r="IQ255">
        <v>0.001629169780553792</v>
      </c>
      <c r="IR255">
        <v>0.0005448488767950686</v>
      </c>
      <c r="IS255">
        <v>-2.599574200195059E-06</v>
      </c>
      <c r="IT255">
        <v>2</v>
      </c>
      <c r="IU255">
        <v>2011</v>
      </c>
      <c r="IV255">
        <v>1</v>
      </c>
      <c r="IW255">
        <v>26</v>
      </c>
      <c r="IX255">
        <v>197498.8</v>
      </c>
      <c r="IY255">
        <v>197499</v>
      </c>
      <c r="IZ255">
        <v>1.14624</v>
      </c>
      <c r="JA255">
        <v>2.63428</v>
      </c>
      <c r="JB255">
        <v>1.49658</v>
      </c>
      <c r="JC255">
        <v>2.35107</v>
      </c>
      <c r="JD255">
        <v>1.54907</v>
      </c>
      <c r="JE255">
        <v>2.49756</v>
      </c>
      <c r="JF255">
        <v>36.5287</v>
      </c>
      <c r="JG255">
        <v>24.2013</v>
      </c>
      <c r="JH255">
        <v>18</v>
      </c>
      <c r="JI255">
        <v>482.561</v>
      </c>
      <c r="JJ255">
        <v>497.529</v>
      </c>
      <c r="JK255">
        <v>30.2939</v>
      </c>
      <c r="JL255">
        <v>29.284</v>
      </c>
      <c r="JM255">
        <v>30.0001</v>
      </c>
      <c r="JN255">
        <v>29.4397</v>
      </c>
      <c r="JO255">
        <v>29.4208</v>
      </c>
      <c r="JP255">
        <v>23.0533</v>
      </c>
      <c r="JQ255">
        <v>12.7503</v>
      </c>
      <c r="JR255">
        <v>100</v>
      </c>
      <c r="JS255">
        <v>30.3113</v>
      </c>
      <c r="JT255">
        <v>420</v>
      </c>
      <c r="JU255">
        <v>23.1785</v>
      </c>
      <c r="JV255">
        <v>101.814</v>
      </c>
      <c r="JW255">
        <v>91.2008</v>
      </c>
    </row>
    <row r="256" spans="1:283">
      <c r="A256">
        <v>238</v>
      </c>
      <c r="B256">
        <v>1758839533.5</v>
      </c>
      <c r="C256">
        <v>2699.900000095367</v>
      </c>
      <c r="D256" t="s">
        <v>910</v>
      </c>
      <c r="E256" t="s">
        <v>911</v>
      </c>
      <c r="F256">
        <v>5</v>
      </c>
      <c r="G256" t="s">
        <v>857</v>
      </c>
      <c r="H256">
        <v>1758839530.5</v>
      </c>
      <c r="I256">
        <f>(J256)/1000</f>
        <v>0</v>
      </c>
      <c r="J256">
        <f>1000*DJ256*AH256*(DF256-DG256)/(100*CY256*(1000-AH256*DF256))</f>
        <v>0</v>
      </c>
      <c r="K256">
        <f>DJ256*AH256*(DE256-DD256*(1000-AH256*DG256)/(1000-AH256*DF256))/(100*CY256)</f>
        <v>0</v>
      </c>
      <c r="L256">
        <f>DD256 - IF(AH256&gt;1, K256*CY256*100.0/(AJ256), 0)</f>
        <v>0</v>
      </c>
      <c r="M256">
        <f>((S256-I256/2)*L256-K256)/(S256+I256/2)</f>
        <v>0</v>
      </c>
      <c r="N256">
        <f>M256*(DK256+DL256)/1000.0</f>
        <v>0</v>
      </c>
      <c r="O256">
        <f>(DD256 - IF(AH256&gt;1, K256*CY256*100.0/(AJ256), 0))*(DK256+DL256)/1000.0</f>
        <v>0</v>
      </c>
      <c r="P256">
        <f>2.0/((1/R256-1/Q256)+SIGN(R256)*SQRT((1/R256-1/Q256)*(1/R256-1/Q256) + 4*CZ256/((CZ256+1)*(CZ256+1))*(2*1/R256*1/Q256-1/Q256*1/Q256)))</f>
        <v>0</v>
      </c>
      <c r="Q256">
        <f>IF(LEFT(DA256,1)&lt;&gt;"0",IF(LEFT(DA256,1)="1",3.0,DB256),$D$5+$E$5*(DR256*DK256/($K$5*1000))+$F$5*(DR256*DK256/($K$5*1000))*MAX(MIN(CY256,$J$5),$I$5)*MAX(MIN(CY256,$J$5),$I$5)+$G$5*MAX(MIN(CY256,$J$5),$I$5)*(DR256*DK256/($K$5*1000))+$H$5*(DR256*DK256/($K$5*1000))*(DR256*DK256/($K$5*1000)))</f>
        <v>0</v>
      </c>
      <c r="R256">
        <f>I256*(1000-(1000*0.61365*exp(17.502*V256/(240.97+V256))/(DK256+DL256)+DF256)/2)/(1000*0.61365*exp(17.502*V256/(240.97+V256))/(DK256+DL256)-DF256)</f>
        <v>0</v>
      </c>
      <c r="S256">
        <f>1/((CZ256+1)/(P256/1.6)+1/(Q256/1.37)) + CZ256/((CZ256+1)/(P256/1.6) + CZ256/(Q256/1.37))</f>
        <v>0</v>
      </c>
      <c r="T256">
        <f>(CU256*CX256)</f>
        <v>0</v>
      </c>
      <c r="U256">
        <f>(DM256+(T256+2*0.95*5.67E-8*(((DM256+$B$9)+273)^4-(DM256+273)^4)-44100*I256)/(1.84*29.3*Q256+8*0.95*5.67E-8*(DM256+273)^3))</f>
        <v>0</v>
      </c>
      <c r="V256">
        <f>($C$9*DN256+$D$9*DO256+$E$9*U256)</f>
        <v>0</v>
      </c>
      <c r="W256">
        <f>0.61365*exp(17.502*V256/(240.97+V256))</f>
        <v>0</v>
      </c>
      <c r="X256">
        <f>(Y256/Z256*100)</f>
        <v>0</v>
      </c>
      <c r="Y256">
        <f>DF256*(DK256+DL256)/1000</f>
        <v>0</v>
      </c>
      <c r="Z256">
        <f>0.61365*exp(17.502*DM256/(240.97+DM256))</f>
        <v>0</v>
      </c>
      <c r="AA256">
        <f>(W256-DF256*(DK256+DL256)/1000)</f>
        <v>0</v>
      </c>
      <c r="AB256">
        <f>(-I256*44100)</f>
        <v>0</v>
      </c>
      <c r="AC256">
        <f>2*29.3*Q256*0.92*(DM256-V256)</f>
        <v>0</v>
      </c>
      <c r="AD256">
        <f>2*0.95*5.67E-8*(((DM256+$B$9)+273)^4-(V256+273)^4)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IF(AF256*$H$15&gt;=AJ256,1.0,(AJ256/(AJ256-AF256*$H$15)))</f>
        <v>0</v>
      </c>
      <c r="AI256">
        <f>(AH256-1)*100</f>
        <v>0</v>
      </c>
      <c r="AJ256">
        <f>MAX(0,($B$15+$C$15*DR256)/(1+$D$15*DR256)*DK256/(DM256+273)*$E$15)</f>
        <v>0</v>
      </c>
      <c r="AK256" t="s">
        <v>422</v>
      </c>
      <c r="AL256" t="s">
        <v>422</v>
      </c>
      <c r="AM256">
        <v>0</v>
      </c>
      <c r="AN256">
        <v>0</v>
      </c>
      <c r="AO256">
        <f>1-AM256/AN256</f>
        <v>0</v>
      </c>
      <c r="AP256">
        <v>0</v>
      </c>
      <c r="AQ256" t="s">
        <v>422</v>
      </c>
      <c r="AR256" t="s">
        <v>422</v>
      </c>
      <c r="AS256">
        <v>0</v>
      </c>
      <c r="AT256">
        <v>0</v>
      </c>
      <c r="AU256">
        <f>1-AS256/AT256</f>
        <v>0</v>
      </c>
      <c r="AV256">
        <v>0.5</v>
      </c>
      <c r="AW256">
        <f>CV256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422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CU256">
        <f>$B$13*DS256+$C$13*DT256+$F$13*EE256*(1-EH256)</f>
        <v>0</v>
      </c>
      <c r="CV256">
        <f>CU256*CW256</f>
        <v>0</v>
      </c>
      <c r="CW256">
        <f>($B$13*$D$11+$C$13*$D$11+$F$13*((ER256+EJ256)/MAX(ER256+EJ256+ES256, 0.1)*$I$11+ES256/MAX(ER256+EJ256+ES256, 0.1)*$J$11))/($B$13+$C$13+$F$13)</f>
        <v>0</v>
      </c>
      <c r="CX256">
        <f>($B$13*$K$11+$C$13*$K$11+$F$13*((ER256+EJ256)/MAX(ER256+EJ256+ES256, 0.1)*$P$11+ES256/MAX(ER256+EJ256+ES256, 0.1)*$Q$11))/($B$13+$C$13+$F$13)</f>
        <v>0</v>
      </c>
      <c r="CY256">
        <v>3.46</v>
      </c>
      <c r="CZ256">
        <v>0.5</v>
      </c>
      <c r="DA256" t="s">
        <v>423</v>
      </c>
      <c r="DB256">
        <v>2</v>
      </c>
      <c r="DC256">
        <v>1758839530.5</v>
      </c>
      <c r="DD256">
        <v>422.2724444444444</v>
      </c>
      <c r="DE256">
        <v>419.8968888888889</v>
      </c>
      <c r="DF256">
        <v>23.42824444444445</v>
      </c>
      <c r="DG256">
        <v>23.19086666666666</v>
      </c>
      <c r="DH256">
        <v>423.5916666666666</v>
      </c>
      <c r="DI256">
        <v>23.11591111111111</v>
      </c>
      <c r="DJ256">
        <v>500.1526666666666</v>
      </c>
      <c r="DK256">
        <v>90.56991111111113</v>
      </c>
      <c r="DL256">
        <v>0.06586285555555556</v>
      </c>
      <c r="DM256">
        <v>29.93555555555556</v>
      </c>
      <c r="DN256">
        <v>29.96833333333334</v>
      </c>
      <c r="DO256">
        <v>999.9000000000001</v>
      </c>
      <c r="DP256">
        <v>0</v>
      </c>
      <c r="DQ256">
        <v>0</v>
      </c>
      <c r="DR256">
        <v>10025.7</v>
      </c>
      <c r="DS256">
        <v>0</v>
      </c>
      <c r="DT256">
        <v>3.15713</v>
      </c>
      <c r="DU256">
        <v>2.375581111111111</v>
      </c>
      <c r="DV256">
        <v>432.4027777777778</v>
      </c>
      <c r="DW256">
        <v>429.8657777777778</v>
      </c>
      <c r="DX256">
        <v>0.2373746666666667</v>
      </c>
      <c r="DY256">
        <v>419.8968888888889</v>
      </c>
      <c r="DZ256">
        <v>23.19086666666666</v>
      </c>
      <c r="EA256">
        <v>2.121894444444445</v>
      </c>
      <c r="EB256">
        <v>2.100395555555556</v>
      </c>
      <c r="EC256">
        <v>18.38448888888889</v>
      </c>
      <c r="ED256">
        <v>18.22216666666667</v>
      </c>
      <c r="EE256">
        <v>0.00500078</v>
      </c>
      <c r="EF256">
        <v>0</v>
      </c>
      <c r="EG256">
        <v>0</v>
      </c>
      <c r="EH256">
        <v>0</v>
      </c>
      <c r="EI256">
        <v>555.2888888888888</v>
      </c>
      <c r="EJ256">
        <v>0.00500078</v>
      </c>
      <c r="EK256">
        <v>-13.9</v>
      </c>
      <c r="EL256">
        <v>-0.04444444444444441</v>
      </c>
      <c r="EM256">
        <v>35.55511111111111</v>
      </c>
      <c r="EN256">
        <v>40.55511111111111</v>
      </c>
      <c r="EO256">
        <v>37.55544444444445</v>
      </c>
      <c r="EP256">
        <v>41.02066666666667</v>
      </c>
      <c r="EQ256">
        <v>38.06222222222222</v>
      </c>
      <c r="ER256">
        <v>0</v>
      </c>
      <c r="ES256">
        <v>0</v>
      </c>
      <c r="ET256">
        <v>0</v>
      </c>
      <c r="EU256">
        <v>1758839528.7</v>
      </c>
      <c r="EV256">
        <v>0</v>
      </c>
      <c r="EW256">
        <v>558.1576923076923</v>
      </c>
      <c r="EX256">
        <v>-38.10256429320827</v>
      </c>
      <c r="EY256">
        <v>6.81367556040655</v>
      </c>
      <c r="EZ256">
        <v>-14.60384615384615</v>
      </c>
      <c r="FA256">
        <v>15</v>
      </c>
      <c r="FB256">
        <v>0</v>
      </c>
      <c r="FC256" t="s">
        <v>424</v>
      </c>
      <c r="FD256">
        <v>1746989605.5</v>
      </c>
      <c r="FE256">
        <v>1746989593.5</v>
      </c>
      <c r="FF256">
        <v>0</v>
      </c>
      <c r="FG256">
        <v>-0.274</v>
      </c>
      <c r="FH256">
        <v>-0.002</v>
      </c>
      <c r="FI256">
        <v>2.549</v>
      </c>
      <c r="FJ256">
        <v>0.129</v>
      </c>
      <c r="FK256">
        <v>420</v>
      </c>
      <c r="FL256">
        <v>17</v>
      </c>
      <c r="FM256">
        <v>0.02</v>
      </c>
      <c r="FN256">
        <v>0.04</v>
      </c>
      <c r="FO256">
        <v>2.262407</v>
      </c>
      <c r="FP256">
        <v>0.6655204502814235</v>
      </c>
      <c r="FQ256">
        <v>0.117339681271938</v>
      </c>
      <c r="FR256">
        <v>0</v>
      </c>
      <c r="FS256">
        <v>558.2794117647059</v>
      </c>
      <c r="FT256">
        <v>-18.74866306819221</v>
      </c>
      <c r="FU256">
        <v>6.921143199168111</v>
      </c>
      <c r="FV256">
        <v>0</v>
      </c>
      <c r="FW256">
        <v>0.237772775</v>
      </c>
      <c r="FX256">
        <v>0.004257759849905066</v>
      </c>
      <c r="FY256">
        <v>0.001511558161095697</v>
      </c>
      <c r="FZ256">
        <v>1</v>
      </c>
      <c r="GA256">
        <v>1</v>
      </c>
      <c r="GB256">
        <v>3</v>
      </c>
      <c r="GC256" t="s">
        <v>425</v>
      </c>
      <c r="GD256">
        <v>3.10306</v>
      </c>
      <c r="GE256">
        <v>2.72408</v>
      </c>
      <c r="GF256">
        <v>0.0885543</v>
      </c>
      <c r="GG256">
        <v>0.0880095</v>
      </c>
      <c r="GH256">
        <v>0.105991</v>
      </c>
      <c r="GI256">
        <v>0.106671</v>
      </c>
      <c r="GJ256">
        <v>23790.7</v>
      </c>
      <c r="GK256">
        <v>21602.3</v>
      </c>
      <c r="GL256">
        <v>26666.7</v>
      </c>
      <c r="GM256">
        <v>23909.8</v>
      </c>
      <c r="GN256">
        <v>38147.2</v>
      </c>
      <c r="GO256">
        <v>31560.1</v>
      </c>
      <c r="GP256">
        <v>46567.2</v>
      </c>
      <c r="GQ256">
        <v>37810.9</v>
      </c>
      <c r="GR256">
        <v>1.86485</v>
      </c>
      <c r="GS256">
        <v>1.8662</v>
      </c>
      <c r="GT256">
        <v>0.0793114</v>
      </c>
      <c r="GU256">
        <v>0</v>
      </c>
      <c r="GV256">
        <v>28.6748</v>
      </c>
      <c r="GW256">
        <v>999.9</v>
      </c>
      <c r="GX256">
        <v>50.8</v>
      </c>
      <c r="GY256">
        <v>31.2</v>
      </c>
      <c r="GZ256">
        <v>25.5959</v>
      </c>
      <c r="HA256">
        <v>60.6838</v>
      </c>
      <c r="HB256">
        <v>19.2027</v>
      </c>
      <c r="HC256">
        <v>1</v>
      </c>
      <c r="HD256">
        <v>0.155081</v>
      </c>
      <c r="HE256">
        <v>-1.17344</v>
      </c>
      <c r="HF256">
        <v>20.2951</v>
      </c>
      <c r="HG256">
        <v>5.22238</v>
      </c>
      <c r="HH256">
        <v>11.98</v>
      </c>
      <c r="HI256">
        <v>4.9651</v>
      </c>
      <c r="HJ256">
        <v>3.27585</v>
      </c>
      <c r="HK256">
        <v>9999</v>
      </c>
      <c r="HL256">
        <v>9999</v>
      </c>
      <c r="HM256">
        <v>9999</v>
      </c>
      <c r="HN256">
        <v>8.9</v>
      </c>
      <c r="HO256">
        <v>1.86391</v>
      </c>
      <c r="HP256">
        <v>1.86005</v>
      </c>
      <c r="HQ256">
        <v>1.85837</v>
      </c>
      <c r="HR256">
        <v>1.85974</v>
      </c>
      <c r="HS256">
        <v>1.85987</v>
      </c>
      <c r="HT256">
        <v>1.85837</v>
      </c>
      <c r="HU256">
        <v>1.85745</v>
      </c>
      <c r="HV256">
        <v>1.85238</v>
      </c>
      <c r="HW256">
        <v>0</v>
      </c>
      <c r="HX256">
        <v>0</v>
      </c>
      <c r="HY256">
        <v>0</v>
      </c>
      <c r="HZ256">
        <v>0</v>
      </c>
      <c r="IA256" t="s">
        <v>426</v>
      </c>
      <c r="IB256" t="s">
        <v>427</v>
      </c>
      <c r="IC256" t="s">
        <v>428</v>
      </c>
      <c r="ID256" t="s">
        <v>428</v>
      </c>
      <c r="IE256" t="s">
        <v>428</v>
      </c>
      <c r="IF256" t="s">
        <v>428</v>
      </c>
      <c r="IG256">
        <v>0</v>
      </c>
      <c r="IH256">
        <v>100</v>
      </c>
      <c r="II256">
        <v>100</v>
      </c>
      <c r="IJ256">
        <v>-1.319</v>
      </c>
      <c r="IK256">
        <v>0.3124</v>
      </c>
      <c r="IL256">
        <v>-1.085747647868322</v>
      </c>
      <c r="IM256">
        <v>-0.001141660950335919</v>
      </c>
      <c r="IN256">
        <v>1.556549255047457E-06</v>
      </c>
      <c r="IO256">
        <v>-3.845636065895205E-10</v>
      </c>
      <c r="IP256">
        <v>0.01562767363184709</v>
      </c>
      <c r="IQ256">
        <v>0.001629169780553792</v>
      </c>
      <c r="IR256">
        <v>0.0005448488767950686</v>
      </c>
      <c r="IS256">
        <v>-2.599574200195059E-06</v>
      </c>
      <c r="IT256">
        <v>2</v>
      </c>
      <c r="IU256">
        <v>2011</v>
      </c>
      <c r="IV256">
        <v>1</v>
      </c>
      <c r="IW256">
        <v>26</v>
      </c>
      <c r="IX256">
        <v>197498.8</v>
      </c>
      <c r="IY256">
        <v>197499</v>
      </c>
      <c r="IZ256">
        <v>1.14746</v>
      </c>
      <c r="JA256">
        <v>2.64282</v>
      </c>
      <c r="JB256">
        <v>1.49658</v>
      </c>
      <c r="JC256">
        <v>2.34985</v>
      </c>
      <c r="JD256">
        <v>1.54907</v>
      </c>
      <c r="JE256">
        <v>2.47437</v>
      </c>
      <c r="JF256">
        <v>36.5287</v>
      </c>
      <c r="JG256">
        <v>24.2013</v>
      </c>
      <c r="JH256">
        <v>18</v>
      </c>
      <c r="JI256">
        <v>482.256</v>
      </c>
      <c r="JJ256">
        <v>497.812</v>
      </c>
      <c r="JK256">
        <v>30.3033</v>
      </c>
      <c r="JL256">
        <v>29.284</v>
      </c>
      <c r="JM256">
        <v>30.0001</v>
      </c>
      <c r="JN256">
        <v>29.44</v>
      </c>
      <c r="JO256">
        <v>29.4208</v>
      </c>
      <c r="JP256">
        <v>23.059</v>
      </c>
      <c r="JQ256">
        <v>12.7503</v>
      </c>
      <c r="JR256">
        <v>100</v>
      </c>
      <c r="JS256">
        <v>30.3113</v>
      </c>
      <c r="JT256">
        <v>420</v>
      </c>
      <c r="JU256">
        <v>23.1785</v>
      </c>
      <c r="JV256">
        <v>101.814</v>
      </c>
      <c r="JW256">
        <v>91.2015</v>
      </c>
    </row>
    <row r="257" spans="1:283">
      <c r="A257">
        <v>239</v>
      </c>
      <c r="B257">
        <v>1758839535.5</v>
      </c>
      <c r="C257">
        <v>2701.900000095367</v>
      </c>
      <c r="D257" t="s">
        <v>912</v>
      </c>
      <c r="E257" t="s">
        <v>913</v>
      </c>
      <c r="F257">
        <v>5</v>
      </c>
      <c r="G257" t="s">
        <v>857</v>
      </c>
      <c r="H257">
        <v>1758839532.5</v>
      </c>
      <c r="I257">
        <f>(J257)/1000</f>
        <v>0</v>
      </c>
      <c r="J257">
        <f>1000*DJ257*AH257*(DF257-DG257)/(100*CY257*(1000-AH257*DF257))</f>
        <v>0</v>
      </c>
      <c r="K257">
        <f>DJ257*AH257*(DE257-DD257*(1000-AH257*DG257)/(1000-AH257*DF257))/(100*CY257)</f>
        <v>0</v>
      </c>
      <c r="L257">
        <f>DD257 - IF(AH257&gt;1, K257*CY257*100.0/(AJ257), 0)</f>
        <v>0</v>
      </c>
      <c r="M257">
        <f>((S257-I257/2)*L257-K257)/(S257+I257/2)</f>
        <v>0</v>
      </c>
      <c r="N257">
        <f>M257*(DK257+DL257)/1000.0</f>
        <v>0</v>
      </c>
      <c r="O257">
        <f>(DD257 - IF(AH257&gt;1, K257*CY257*100.0/(AJ257), 0))*(DK257+DL257)/1000.0</f>
        <v>0</v>
      </c>
      <c r="P257">
        <f>2.0/((1/R257-1/Q257)+SIGN(R257)*SQRT((1/R257-1/Q257)*(1/R257-1/Q257) + 4*CZ257/((CZ257+1)*(CZ257+1))*(2*1/R257*1/Q257-1/Q257*1/Q257)))</f>
        <v>0</v>
      </c>
      <c r="Q257">
        <f>IF(LEFT(DA257,1)&lt;&gt;"0",IF(LEFT(DA257,1)="1",3.0,DB257),$D$5+$E$5*(DR257*DK257/($K$5*1000))+$F$5*(DR257*DK257/($K$5*1000))*MAX(MIN(CY257,$J$5),$I$5)*MAX(MIN(CY257,$J$5),$I$5)+$G$5*MAX(MIN(CY257,$J$5),$I$5)*(DR257*DK257/($K$5*1000))+$H$5*(DR257*DK257/($K$5*1000))*(DR257*DK257/($K$5*1000)))</f>
        <v>0</v>
      </c>
      <c r="R257">
        <f>I257*(1000-(1000*0.61365*exp(17.502*V257/(240.97+V257))/(DK257+DL257)+DF257)/2)/(1000*0.61365*exp(17.502*V257/(240.97+V257))/(DK257+DL257)-DF257)</f>
        <v>0</v>
      </c>
      <c r="S257">
        <f>1/((CZ257+1)/(P257/1.6)+1/(Q257/1.37)) + CZ257/((CZ257+1)/(P257/1.6) + CZ257/(Q257/1.37))</f>
        <v>0</v>
      </c>
      <c r="T257">
        <f>(CU257*CX257)</f>
        <v>0</v>
      </c>
      <c r="U257">
        <f>(DM257+(T257+2*0.95*5.67E-8*(((DM257+$B$9)+273)^4-(DM257+273)^4)-44100*I257)/(1.84*29.3*Q257+8*0.95*5.67E-8*(DM257+273)^3))</f>
        <v>0</v>
      </c>
      <c r="V257">
        <f>($C$9*DN257+$D$9*DO257+$E$9*U257)</f>
        <v>0</v>
      </c>
      <c r="W257">
        <f>0.61365*exp(17.502*V257/(240.97+V257))</f>
        <v>0</v>
      </c>
      <c r="X257">
        <f>(Y257/Z257*100)</f>
        <v>0</v>
      </c>
      <c r="Y257">
        <f>DF257*(DK257+DL257)/1000</f>
        <v>0</v>
      </c>
      <c r="Z257">
        <f>0.61365*exp(17.502*DM257/(240.97+DM257))</f>
        <v>0</v>
      </c>
      <c r="AA257">
        <f>(W257-DF257*(DK257+DL257)/1000)</f>
        <v>0</v>
      </c>
      <c r="AB257">
        <f>(-I257*44100)</f>
        <v>0</v>
      </c>
      <c r="AC257">
        <f>2*29.3*Q257*0.92*(DM257-V257)</f>
        <v>0</v>
      </c>
      <c r="AD257">
        <f>2*0.95*5.67E-8*(((DM257+$B$9)+273)^4-(V257+273)^4)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IF(AF257*$H$15&gt;=AJ257,1.0,(AJ257/(AJ257-AF257*$H$15)))</f>
        <v>0</v>
      </c>
      <c r="AI257">
        <f>(AH257-1)*100</f>
        <v>0</v>
      </c>
      <c r="AJ257">
        <f>MAX(0,($B$15+$C$15*DR257)/(1+$D$15*DR257)*DK257/(DM257+273)*$E$15)</f>
        <v>0</v>
      </c>
      <c r="AK257" t="s">
        <v>422</v>
      </c>
      <c r="AL257" t="s">
        <v>422</v>
      </c>
      <c r="AM257">
        <v>0</v>
      </c>
      <c r="AN257">
        <v>0</v>
      </c>
      <c r="AO257">
        <f>1-AM257/AN257</f>
        <v>0</v>
      </c>
      <c r="AP257">
        <v>0</v>
      </c>
      <c r="AQ257" t="s">
        <v>422</v>
      </c>
      <c r="AR257" t="s">
        <v>422</v>
      </c>
      <c r="AS257">
        <v>0</v>
      </c>
      <c r="AT257">
        <v>0</v>
      </c>
      <c r="AU257">
        <f>1-AS257/AT257</f>
        <v>0</v>
      </c>
      <c r="AV257">
        <v>0.5</v>
      </c>
      <c r="AW257">
        <f>CV257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422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CU257">
        <f>$B$13*DS257+$C$13*DT257+$F$13*EE257*(1-EH257)</f>
        <v>0</v>
      </c>
      <c r="CV257">
        <f>CU257*CW257</f>
        <v>0</v>
      </c>
      <c r="CW257">
        <f>($B$13*$D$11+$C$13*$D$11+$F$13*((ER257+EJ257)/MAX(ER257+EJ257+ES257, 0.1)*$I$11+ES257/MAX(ER257+EJ257+ES257, 0.1)*$J$11))/($B$13+$C$13+$F$13)</f>
        <v>0</v>
      </c>
      <c r="CX257">
        <f>($B$13*$K$11+$C$13*$K$11+$F$13*((ER257+EJ257)/MAX(ER257+EJ257+ES257, 0.1)*$P$11+ES257/MAX(ER257+EJ257+ES257, 0.1)*$Q$11))/($B$13+$C$13+$F$13)</f>
        <v>0</v>
      </c>
      <c r="CY257">
        <v>3.46</v>
      </c>
      <c r="CZ257">
        <v>0.5</v>
      </c>
      <c r="DA257" t="s">
        <v>423</v>
      </c>
      <c r="DB257">
        <v>2</v>
      </c>
      <c r="DC257">
        <v>1758839532.5</v>
      </c>
      <c r="DD257">
        <v>422.2464444444444</v>
      </c>
      <c r="DE257">
        <v>419.8654444444444</v>
      </c>
      <c r="DF257">
        <v>23.42837777777778</v>
      </c>
      <c r="DG257">
        <v>23.19032222222222</v>
      </c>
      <c r="DH257">
        <v>423.5658888888889</v>
      </c>
      <c r="DI257">
        <v>23.11604444444444</v>
      </c>
      <c r="DJ257">
        <v>500.1385555555556</v>
      </c>
      <c r="DK257">
        <v>90.57116666666667</v>
      </c>
      <c r="DL257">
        <v>0.06593794444444444</v>
      </c>
      <c r="DM257">
        <v>29.93771111111111</v>
      </c>
      <c r="DN257">
        <v>29.96915555555556</v>
      </c>
      <c r="DO257">
        <v>999.9000000000001</v>
      </c>
      <c r="DP257">
        <v>0</v>
      </c>
      <c r="DQ257">
        <v>0</v>
      </c>
      <c r="DR257">
        <v>10010.27222222222</v>
      </c>
      <c r="DS257">
        <v>0</v>
      </c>
      <c r="DT257">
        <v>3.15713</v>
      </c>
      <c r="DU257">
        <v>2.381284444444445</v>
      </c>
      <c r="DV257">
        <v>432.3763333333334</v>
      </c>
      <c r="DW257">
        <v>429.8333333333333</v>
      </c>
      <c r="DX257">
        <v>0.23805</v>
      </c>
      <c r="DY257">
        <v>419.8654444444444</v>
      </c>
      <c r="DZ257">
        <v>23.19032222222222</v>
      </c>
      <c r="EA257">
        <v>2.121936666666667</v>
      </c>
      <c r="EB257">
        <v>2.100376666666667</v>
      </c>
      <c r="EC257">
        <v>18.38478888888889</v>
      </c>
      <c r="ED257">
        <v>18.22201111111112</v>
      </c>
      <c r="EE257">
        <v>0.00500078</v>
      </c>
      <c r="EF257">
        <v>0</v>
      </c>
      <c r="EG257">
        <v>0</v>
      </c>
      <c r="EH257">
        <v>0</v>
      </c>
      <c r="EI257">
        <v>556.088888888889</v>
      </c>
      <c r="EJ257">
        <v>0.00500078</v>
      </c>
      <c r="EK257">
        <v>-16.34444444444445</v>
      </c>
      <c r="EL257">
        <v>-0.5222222222222223</v>
      </c>
      <c r="EM257">
        <v>35.56222222222222</v>
      </c>
      <c r="EN257">
        <v>40.58977777777778</v>
      </c>
      <c r="EO257">
        <v>37.58322222222223</v>
      </c>
      <c r="EP257">
        <v>41.05544444444445</v>
      </c>
      <c r="EQ257">
        <v>38.07611111111111</v>
      </c>
      <c r="ER257">
        <v>0</v>
      </c>
      <c r="ES257">
        <v>0</v>
      </c>
      <c r="ET257">
        <v>0</v>
      </c>
      <c r="EU257">
        <v>1758839531.1</v>
      </c>
      <c r="EV257">
        <v>0</v>
      </c>
      <c r="EW257">
        <v>557.3615384615384</v>
      </c>
      <c r="EX257">
        <v>-11.09743598425766</v>
      </c>
      <c r="EY257">
        <v>-22.25641005263364</v>
      </c>
      <c r="EZ257">
        <v>-15.9</v>
      </c>
      <c r="FA257">
        <v>15</v>
      </c>
      <c r="FB257">
        <v>0</v>
      </c>
      <c r="FC257" t="s">
        <v>424</v>
      </c>
      <c r="FD257">
        <v>1746989605.5</v>
      </c>
      <c r="FE257">
        <v>1746989593.5</v>
      </c>
      <c r="FF257">
        <v>0</v>
      </c>
      <c r="FG257">
        <v>-0.274</v>
      </c>
      <c r="FH257">
        <v>-0.002</v>
      </c>
      <c r="FI257">
        <v>2.549</v>
      </c>
      <c r="FJ257">
        <v>0.129</v>
      </c>
      <c r="FK257">
        <v>420</v>
      </c>
      <c r="FL257">
        <v>17</v>
      </c>
      <c r="FM257">
        <v>0.02</v>
      </c>
      <c r="FN257">
        <v>0.04</v>
      </c>
      <c r="FO257">
        <v>2.269171951219512</v>
      </c>
      <c r="FP257">
        <v>0.9381052264808364</v>
      </c>
      <c r="FQ257">
        <v>0.1219399260375633</v>
      </c>
      <c r="FR257">
        <v>0</v>
      </c>
      <c r="FS257">
        <v>558.5470588235295</v>
      </c>
      <c r="FT257">
        <v>-15.00687539561186</v>
      </c>
      <c r="FU257">
        <v>6.934620533072898</v>
      </c>
      <c r="FV257">
        <v>0</v>
      </c>
      <c r="FW257">
        <v>0.2379551951219512</v>
      </c>
      <c r="FX257">
        <v>0.003104257839721224</v>
      </c>
      <c r="FY257">
        <v>0.001421108777345837</v>
      </c>
      <c r="FZ257">
        <v>1</v>
      </c>
      <c r="GA257">
        <v>1</v>
      </c>
      <c r="GB257">
        <v>3</v>
      </c>
      <c r="GC257" t="s">
        <v>425</v>
      </c>
      <c r="GD257">
        <v>3.1029</v>
      </c>
      <c r="GE257">
        <v>2.72439</v>
      </c>
      <c r="GF257">
        <v>0.0885536</v>
      </c>
      <c r="GG257">
        <v>0.0880036</v>
      </c>
      <c r="GH257">
        <v>0.105994</v>
      </c>
      <c r="GI257">
        <v>0.106678</v>
      </c>
      <c r="GJ257">
        <v>23790.7</v>
      </c>
      <c r="GK257">
        <v>21602.3</v>
      </c>
      <c r="GL257">
        <v>26666.8</v>
      </c>
      <c r="GM257">
        <v>23909.6</v>
      </c>
      <c r="GN257">
        <v>38147.1</v>
      </c>
      <c r="GO257">
        <v>31559.9</v>
      </c>
      <c r="GP257">
        <v>46567.2</v>
      </c>
      <c r="GQ257">
        <v>37810.9</v>
      </c>
      <c r="GR257">
        <v>1.86448</v>
      </c>
      <c r="GS257">
        <v>1.86668</v>
      </c>
      <c r="GT257">
        <v>0.0797659</v>
      </c>
      <c r="GU257">
        <v>0</v>
      </c>
      <c r="GV257">
        <v>28.6735</v>
      </c>
      <c r="GW257">
        <v>999.9</v>
      </c>
      <c r="GX257">
        <v>50.8</v>
      </c>
      <c r="GY257">
        <v>31.2</v>
      </c>
      <c r="GZ257">
        <v>25.5918</v>
      </c>
      <c r="HA257">
        <v>60.6638</v>
      </c>
      <c r="HB257">
        <v>19.0425</v>
      </c>
      <c r="HC257">
        <v>1</v>
      </c>
      <c r="HD257">
        <v>0.155137</v>
      </c>
      <c r="HE257">
        <v>-1.1576</v>
      </c>
      <c r="HF257">
        <v>20.2952</v>
      </c>
      <c r="HG257">
        <v>5.22268</v>
      </c>
      <c r="HH257">
        <v>11.98</v>
      </c>
      <c r="HI257">
        <v>4.9653</v>
      </c>
      <c r="HJ257">
        <v>3.27593</v>
      </c>
      <c r="HK257">
        <v>9999</v>
      </c>
      <c r="HL257">
        <v>9999</v>
      </c>
      <c r="HM257">
        <v>9999</v>
      </c>
      <c r="HN257">
        <v>8.9</v>
      </c>
      <c r="HO257">
        <v>1.8639</v>
      </c>
      <c r="HP257">
        <v>1.86005</v>
      </c>
      <c r="HQ257">
        <v>1.85837</v>
      </c>
      <c r="HR257">
        <v>1.85974</v>
      </c>
      <c r="HS257">
        <v>1.85986</v>
      </c>
      <c r="HT257">
        <v>1.85837</v>
      </c>
      <c r="HU257">
        <v>1.85745</v>
      </c>
      <c r="HV257">
        <v>1.85239</v>
      </c>
      <c r="HW257">
        <v>0</v>
      </c>
      <c r="HX257">
        <v>0</v>
      </c>
      <c r="HY257">
        <v>0</v>
      </c>
      <c r="HZ257">
        <v>0</v>
      </c>
      <c r="IA257" t="s">
        <v>426</v>
      </c>
      <c r="IB257" t="s">
        <v>427</v>
      </c>
      <c r="IC257" t="s">
        <v>428</v>
      </c>
      <c r="ID257" t="s">
        <v>428</v>
      </c>
      <c r="IE257" t="s">
        <v>428</v>
      </c>
      <c r="IF257" t="s">
        <v>428</v>
      </c>
      <c r="IG257">
        <v>0</v>
      </c>
      <c r="IH257">
        <v>100</v>
      </c>
      <c r="II257">
        <v>100</v>
      </c>
      <c r="IJ257">
        <v>-1.32</v>
      </c>
      <c r="IK257">
        <v>0.3123</v>
      </c>
      <c r="IL257">
        <v>-1.085747647868322</v>
      </c>
      <c r="IM257">
        <v>-0.001141660950335919</v>
      </c>
      <c r="IN257">
        <v>1.556549255047457E-06</v>
      </c>
      <c r="IO257">
        <v>-3.845636065895205E-10</v>
      </c>
      <c r="IP257">
        <v>0.01562767363184709</v>
      </c>
      <c r="IQ257">
        <v>0.001629169780553792</v>
      </c>
      <c r="IR257">
        <v>0.0005448488767950686</v>
      </c>
      <c r="IS257">
        <v>-2.599574200195059E-06</v>
      </c>
      <c r="IT257">
        <v>2</v>
      </c>
      <c r="IU257">
        <v>2011</v>
      </c>
      <c r="IV257">
        <v>1</v>
      </c>
      <c r="IW257">
        <v>26</v>
      </c>
      <c r="IX257">
        <v>197498.8</v>
      </c>
      <c r="IY257">
        <v>197499</v>
      </c>
      <c r="IZ257">
        <v>1.14746</v>
      </c>
      <c r="JA257">
        <v>2.64404</v>
      </c>
      <c r="JB257">
        <v>1.49658</v>
      </c>
      <c r="JC257">
        <v>2.35107</v>
      </c>
      <c r="JD257">
        <v>1.54907</v>
      </c>
      <c r="JE257">
        <v>2.40723</v>
      </c>
      <c r="JF257">
        <v>36.5287</v>
      </c>
      <c r="JG257">
        <v>24.1926</v>
      </c>
      <c r="JH257">
        <v>18</v>
      </c>
      <c r="JI257">
        <v>482.047</v>
      </c>
      <c r="JJ257">
        <v>498.129</v>
      </c>
      <c r="JK257">
        <v>30.3137</v>
      </c>
      <c r="JL257">
        <v>29.284</v>
      </c>
      <c r="JM257">
        <v>30.0002</v>
      </c>
      <c r="JN257">
        <v>29.4412</v>
      </c>
      <c r="JO257">
        <v>29.4208</v>
      </c>
      <c r="JP257">
        <v>23.0635</v>
      </c>
      <c r="JQ257">
        <v>12.7503</v>
      </c>
      <c r="JR257">
        <v>100</v>
      </c>
      <c r="JS257">
        <v>30.3333</v>
      </c>
      <c r="JT257">
        <v>420</v>
      </c>
      <c r="JU257">
        <v>23.1785</v>
      </c>
      <c r="JV257">
        <v>101.815</v>
      </c>
      <c r="JW257">
        <v>91.20140000000001</v>
      </c>
    </row>
    <row r="258" spans="1:283">
      <c r="A258">
        <v>240</v>
      </c>
      <c r="B258">
        <v>1758839537.5</v>
      </c>
      <c r="C258">
        <v>2703.900000095367</v>
      </c>
      <c r="D258" t="s">
        <v>914</v>
      </c>
      <c r="E258" t="s">
        <v>915</v>
      </c>
      <c r="F258">
        <v>5</v>
      </c>
      <c r="G258" t="s">
        <v>857</v>
      </c>
      <c r="H258">
        <v>1758839534.5</v>
      </c>
      <c r="I258">
        <f>(J258)/1000</f>
        <v>0</v>
      </c>
      <c r="J258">
        <f>1000*DJ258*AH258*(DF258-DG258)/(100*CY258*(1000-AH258*DF258))</f>
        <v>0</v>
      </c>
      <c r="K258">
        <f>DJ258*AH258*(DE258-DD258*(1000-AH258*DG258)/(1000-AH258*DF258))/(100*CY258)</f>
        <v>0</v>
      </c>
      <c r="L258">
        <f>DD258 - IF(AH258&gt;1, K258*CY258*100.0/(AJ258), 0)</f>
        <v>0</v>
      </c>
      <c r="M258">
        <f>((S258-I258/2)*L258-K258)/(S258+I258/2)</f>
        <v>0</v>
      </c>
      <c r="N258">
        <f>M258*(DK258+DL258)/1000.0</f>
        <v>0</v>
      </c>
      <c r="O258">
        <f>(DD258 - IF(AH258&gt;1, K258*CY258*100.0/(AJ258), 0))*(DK258+DL258)/1000.0</f>
        <v>0</v>
      </c>
      <c r="P258">
        <f>2.0/((1/R258-1/Q258)+SIGN(R258)*SQRT((1/R258-1/Q258)*(1/R258-1/Q258) + 4*CZ258/((CZ258+1)*(CZ258+1))*(2*1/R258*1/Q258-1/Q258*1/Q258)))</f>
        <v>0</v>
      </c>
      <c r="Q258">
        <f>IF(LEFT(DA258,1)&lt;&gt;"0",IF(LEFT(DA258,1)="1",3.0,DB258),$D$5+$E$5*(DR258*DK258/($K$5*1000))+$F$5*(DR258*DK258/($K$5*1000))*MAX(MIN(CY258,$J$5),$I$5)*MAX(MIN(CY258,$J$5),$I$5)+$G$5*MAX(MIN(CY258,$J$5),$I$5)*(DR258*DK258/($K$5*1000))+$H$5*(DR258*DK258/($K$5*1000))*(DR258*DK258/($K$5*1000)))</f>
        <v>0</v>
      </c>
      <c r="R258">
        <f>I258*(1000-(1000*0.61365*exp(17.502*V258/(240.97+V258))/(DK258+DL258)+DF258)/2)/(1000*0.61365*exp(17.502*V258/(240.97+V258))/(DK258+DL258)-DF258)</f>
        <v>0</v>
      </c>
      <c r="S258">
        <f>1/((CZ258+1)/(P258/1.6)+1/(Q258/1.37)) + CZ258/((CZ258+1)/(P258/1.6) + CZ258/(Q258/1.37))</f>
        <v>0</v>
      </c>
      <c r="T258">
        <f>(CU258*CX258)</f>
        <v>0</v>
      </c>
      <c r="U258">
        <f>(DM258+(T258+2*0.95*5.67E-8*(((DM258+$B$9)+273)^4-(DM258+273)^4)-44100*I258)/(1.84*29.3*Q258+8*0.95*5.67E-8*(DM258+273)^3))</f>
        <v>0</v>
      </c>
      <c r="V258">
        <f>($C$9*DN258+$D$9*DO258+$E$9*U258)</f>
        <v>0</v>
      </c>
      <c r="W258">
        <f>0.61365*exp(17.502*V258/(240.97+V258))</f>
        <v>0</v>
      </c>
      <c r="X258">
        <f>(Y258/Z258*100)</f>
        <v>0</v>
      </c>
      <c r="Y258">
        <f>DF258*(DK258+DL258)/1000</f>
        <v>0</v>
      </c>
      <c r="Z258">
        <f>0.61365*exp(17.502*DM258/(240.97+DM258))</f>
        <v>0</v>
      </c>
      <c r="AA258">
        <f>(W258-DF258*(DK258+DL258)/1000)</f>
        <v>0</v>
      </c>
      <c r="AB258">
        <f>(-I258*44100)</f>
        <v>0</v>
      </c>
      <c r="AC258">
        <f>2*29.3*Q258*0.92*(DM258-V258)</f>
        <v>0</v>
      </c>
      <c r="AD258">
        <f>2*0.95*5.67E-8*(((DM258+$B$9)+273)^4-(V258+273)^4)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IF(AF258*$H$15&gt;=AJ258,1.0,(AJ258/(AJ258-AF258*$H$15)))</f>
        <v>0</v>
      </c>
      <c r="AI258">
        <f>(AH258-1)*100</f>
        <v>0</v>
      </c>
      <c r="AJ258">
        <f>MAX(0,($B$15+$C$15*DR258)/(1+$D$15*DR258)*DK258/(DM258+273)*$E$15)</f>
        <v>0</v>
      </c>
      <c r="AK258" t="s">
        <v>422</v>
      </c>
      <c r="AL258" t="s">
        <v>422</v>
      </c>
      <c r="AM258">
        <v>0</v>
      </c>
      <c r="AN258">
        <v>0</v>
      </c>
      <c r="AO258">
        <f>1-AM258/AN258</f>
        <v>0</v>
      </c>
      <c r="AP258">
        <v>0</v>
      </c>
      <c r="AQ258" t="s">
        <v>422</v>
      </c>
      <c r="AR258" t="s">
        <v>422</v>
      </c>
      <c r="AS258">
        <v>0</v>
      </c>
      <c r="AT258">
        <v>0</v>
      </c>
      <c r="AU258">
        <f>1-AS258/AT258</f>
        <v>0</v>
      </c>
      <c r="AV258">
        <v>0.5</v>
      </c>
      <c r="AW258">
        <f>CV258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422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CU258">
        <f>$B$13*DS258+$C$13*DT258+$F$13*EE258*(1-EH258)</f>
        <v>0</v>
      </c>
      <c r="CV258">
        <f>CU258*CW258</f>
        <v>0</v>
      </c>
      <c r="CW258">
        <f>($B$13*$D$11+$C$13*$D$11+$F$13*((ER258+EJ258)/MAX(ER258+EJ258+ES258, 0.1)*$I$11+ES258/MAX(ER258+EJ258+ES258, 0.1)*$J$11))/($B$13+$C$13+$F$13)</f>
        <v>0</v>
      </c>
      <c r="CX258">
        <f>($B$13*$K$11+$C$13*$K$11+$F$13*((ER258+EJ258)/MAX(ER258+EJ258+ES258, 0.1)*$P$11+ES258/MAX(ER258+EJ258+ES258, 0.1)*$Q$11))/($B$13+$C$13+$F$13)</f>
        <v>0</v>
      </c>
      <c r="CY258">
        <v>3.46</v>
      </c>
      <c r="CZ258">
        <v>0.5</v>
      </c>
      <c r="DA258" t="s">
        <v>423</v>
      </c>
      <c r="DB258">
        <v>2</v>
      </c>
      <c r="DC258">
        <v>1758839534.5</v>
      </c>
      <c r="DD258">
        <v>422.2313333333333</v>
      </c>
      <c r="DE258">
        <v>419.828</v>
      </c>
      <c r="DF258">
        <v>23.42908888888889</v>
      </c>
      <c r="DG258">
        <v>23.19051111111111</v>
      </c>
      <c r="DH258">
        <v>423.5507777777777</v>
      </c>
      <c r="DI258">
        <v>23.11673333333333</v>
      </c>
      <c r="DJ258">
        <v>500.0312222222222</v>
      </c>
      <c r="DK258">
        <v>90.57216666666666</v>
      </c>
      <c r="DL258">
        <v>0.06614364444444444</v>
      </c>
      <c r="DM258">
        <v>29.94005555555556</v>
      </c>
      <c r="DN258">
        <v>29.97034444444445</v>
      </c>
      <c r="DO258">
        <v>999.9000000000001</v>
      </c>
      <c r="DP258">
        <v>0</v>
      </c>
      <c r="DQ258">
        <v>0</v>
      </c>
      <c r="DR258">
        <v>9994.231111111112</v>
      </c>
      <c r="DS258">
        <v>0</v>
      </c>
      <c r="DT258">
        <v>3.15713</v>
      </c>
      <c r="DU258">
        <v>2.403464444444444</v>
      </c>
      <c r="DV258">
        <v>432.3611111111111</v>
      </c>
      <c r="DW258">
        <v>429.7952222222222</v>
      </c>
      <c r="DX258">
        <v>0.2385703333333334</v>
      </c>
      <c r="DY258">
        <v>419.828</v>
      </c>
      <c r="DZ258">
        <v>23.19051111111111</v>
      </c>
      <c r="EA258">
        <v>2.122023333333333</v>
      </c>
      <c r="EB258">
        <v>2.100416666666666</v>
      </c>
      <c r="EC258">
        <v>18.38544444444445</v>
      </c>
      <c r="ED258">
        <v>18.22232222222222</v>
      </c>
      <c r="EE258">
        <v>0.00500078</v>
      </c>
      <c r="EF258">
        <v>0</v>
      </c>
      <c r="EG258">
        <v>0</v>
      </c>
      <c r="EH258">
        <v>0</v>
      </c>
      <c r="EI258">
        <v>560.8666666666667</v>
      </c>
      <c r="EJ258">
        <v>0.00500078</v>
      </c>
      <c r="EK258">
        <v>-18.3</v>
      </c>
      <c r="EL258">
        <v>-0.7888888888888889</v>
      </c>
      <c r="EM258">
        <v>35.59688888888888</v>
      </c>
      <c r="EN258">
        <v>40.62455555555555</v>
      </c>
      <c r="EO258">
        <v>37.59011111111111</v>
      </c>
      <c r="EP258">
        <v>41.11111111111111</v>
      </c>
      <c r="EQ258">
        <v>37.99966666666667</v>
      </c>
      <c r="ER258">
        <v>0</v>
      </c>
      <c r="ES258">
        <v>0</v>
      </c>
      <c r="ET258">
        <v>0</v>
      </c>
      <c r="EU258">
        <v>1758839532.9</v>
      </c>
      <c r="EV258">
        <v>0</v>
      </c>
      <c r="EW258">
        <v>557.076</v>
      </c>
      <c r="EX258">
        <v>15.74615369409717</v>
      </c>
      <c r="EY258">
        <v>-13.02307644433527</v>
      </c>
      <c r="EZ258">
        <v>-16.352</v>
      </c>
      <c r="FA258">
        <v>15</v>
      </c>
      <c r="FB258">
        <v>0</v>
      </c>
      <c r="FC258" t="s">
        <v>424</v>
      </c>
      <c r="FD258">
        <v>1746989605.5</v>
      </c>
      <c r="FE258">
        <v>1746989593.5</v>
      </c>
      <c r="FF258">
        <v>0</v>
      </c>
      <c r="FG258">
        <v>-0.274</v>
      </c>
      <c r="FH258">
        <v>-0.002</v>
      </c>
      <c r="FI258">
        <v>2.549</v>
      </c>
      <c r="FJ258">
        <v>0.129</v>
      </c>
      <c r="FK258">
        <v>420</v>
      </c>
      <c r="FL258">
        <v>17</v>
      </c>
      <c r="FM258">
        <v>0.02</v>
      </c>
      <c r="FN258">
        <v>0.04</v>
      </c>
      <c r="FO258">
        <v>2.29570625</v>
      </c>
      <c r="FP258">
        <v>1.224591782363977</v>
      </c>
      <c r="FQ258">
        <v>0.1303686434632098</v>
      </c>
      <c r="FR258">
        <v>0</v>
      </c>
      <c r="FS258">
        <v>558.7352941176471</v>
      </c>
      <c r="FT258">
        <v>-9.60427804798068</v>
      </c>
      <c r="FU258">
        <v>6.853976190458876</v>
      </c>
      <c r="FV258">
        <v>0</v>
      </c>
      <c r="FW258">
        <v>0.2381112</v>
      </c>
      <c r="FX258">
        <v>0.001821636022513909</v>
      </c>
      <c r="FY258">
        <v>0.001401764605773738</v>
      </c>
      <c r="FZ258">
        <v>1</v>
      </c>
      <c r="GA258">
        <v>1</v>
      </c>
      <c r="GB258">
        <v>3</v>
      </c>
      <c r="GC258" t="s">
        <v>425</v>
      </c>
      <c r="GD258">
        <v>3.10301</v>
      </c>
      <c r="GE258">
        <v>2.72437</v>
      </c>
      <c r="GF258">
        <v>0.0885498</v>
      </c>
      <c r="GG258">
        <v>0.0880271</v>
      </c>
      <c r="GH258">
        <v>0.105993</v>
      </c>
      <c r="GI258">
        <v>0.106675</v>
      </c>
      <c r="GJ258">
        <v>23790.8</v>
      </c>
      <c r="GK258">
        <v>21601.8</v>
      </c>
      <c r="GL258">
        <v>26666.8</v>
      </c>
      <c r="GM258">
        <v>23909.7</v>
      </c>
      <c r="GN258">
        <v>38147</v>
      </c>
      <c r="GO258">
        <v>31559.8</v>
      </c>
      <c r="GP258">
        <v>46567.1</v>
      </c>
      <c r="GQ258">
        <v>37810.7</v>
      </c>
      <c r="GR258">
        <v>1.8649</v>
      </c>
      <c r="GS258">
        <v>1.86648</v>
      </c>
      <c r="GT258">
        <v>0.0801235</v>
      </c>
      <c r="GU258">
        <v>0</v>
      </c>
      <c r="GV258">
        <v>28.6718</v>
      </c>
      <c r="GW258">
        <v>999.9</v>
      </c>
      <c r="GX258">
        <v>50.8</v>
      </c>
      <c r="GY258">
        <v>31.2</v>
      </c>
      <c r="GZ258">
        <v>25.5931</v>
      </c>
      <c r="HA258">
        <v>60.8838</v>
      </c>
      <c r="HB258">
        <v>18.9984</v>
      </c>
      <c r="HC258">
        <v>1</v>
      </c>
      <c r="HD258">
        <v>0.155107</v>
      </c>
      <c r="HE258">
        <v>-1.17294</v>
      </c>
      <c r="HF258">
        <v>20.2951</v>
      </c>
      <c r="HG258">
        <v>5.22253</v>
      </c>
      <c r="HH258">
        <v>11.98</v>
      </c>
      <c r="HI258">
        <v>4.9654</v>
      </c>
      <c r="HJ258">
        <v>3.27588</v>
      </c>
      <c r="HK258">
        <v>9999</v>
      </c>
      <c r="HL258">
        <v>9999</v>
      </c>
      <c r="HM258">
        <v>9999</v>
      </c>
      <c r="HN258">
        <v>8.9</v>
      </c>
      <c r="HO258">
        <v>1.86391</v>
      </c>
      <c r="HP258">
        <v>1.86005</v>
      </c>
      <c r="HQ258">
        <v>1.85837</v>
      </c>
      <c r="HR258">
        <v>1.85974</v>
      </c>
      <c r="HS258">
        <v>1.85984</v>
      </c>
      <c r="HT258">
        <v>1.85837</v>
      </c>
      <c r="HU258">
        <v>1.85744</v>
      </c>
      <c r="HV258">
        <v>1.85238</v>
      </c>
      <c r="HW258">
        <v>0</v>
      </c>
      <c r="HX258">
        <v>0</v>
      </c>
      <c r="HY258">
        <v>0</v>
      </c>
      <c r="HZ258">
        <v>0</v>
      </c>
      <c r="IA258" t="s">
        <v>426</v>
      </c>
      <c r="IB258" t="s">
        <v>427</v>
      </c>
      <c r="IC258" t="s">
        <v>428</v>
      </c>
      <c r="ID258" t="s">
        <v>428</v>
      </c>
      <c r="IE258" t="s">
        <v>428</v>
      </c>
      <c r="IF258" t="s">
        <v>428</v>
      </c>
      <c r="IG258">
        <v>0</v>
      </c>
      <c r="IH258">
        <v>100</v>
      </c>
      <c r="II258">
        <v>100</v>
      </c>
      <c r="IJ258">
        <v>-1.319</v>
      </c>
      <c r="IK258">
        <v>0.3123</v>
      </c>
      <c r="IL258">
        <v>-1.085747647868322</v>
      </c>
      <c r="IM258">
        <v>-0.001141660950335919</v>
      </c>
      <c r="IN258">
        <v>1.556549255047457E-06</v>
      </c>
      <c r="IO258">
        <v>-3.845636065895205E-10</v>
      </c>
      <c r="IP258">
        <v>0.01562767363184709</v>
      </c>
      <c r="IQ258">
        <v>0.001629169780553792</v>
      </c>
      <c r="IR258">
        <v>0.0005448488767950686</v>
      </c>
      <c r="IS258">
        <v>-2.599574200195059E-06</v>
      </c>
      <c r="IT258">
        <v>2</v>
      </c>
      <c r="IU258">
        <v>2011</v>
      </c>
      <c r="IV258">
        <v>1</v>
      </c>
      <c r="IW258">
        <v>26</v>
      </c>
      <c r="IX258">
        <v>197498.9</v>
      </c>
      <c r="IY258">
        <v>197499.1</v>
      </c>
      <c r="IZ258">
        <v>1.14746</v>
      </c>
      <c r="JA258">
        <v>2.64282</v>
      </c>
      <c r="JB258">
        <v>1.49658</v>
      </c>
      <c r="JC258">
        <v>2.35107</v>
      </c>
      <c r="JD258">
        <v>1.54907</v>
      </c>
      <c r="JE258">
        <v>2.37183</v>
      </c>
      <c r="JF258">
        <v>36.5287</v>
      </c>
      <c r="JG258">
        <v>24.1926</v>
      </c>
      <c r="JH258">
        <v>18</v>
      </c>
      <c r="JI258">
        <v>482.303</v>
      </c>
      <c r="JJ258">
        <v>498.001</v>
      </c>
      <c r="JK258">
        <v>30.322</v>
      </c>
      <c r="JL258">
        <v>29.284</v>
      </c>
      <c r="JM258">
        <v>30.0002</v>
      </c>
      <c r="JN258">
        <v>29.4422</v>
      </c>
      <c r="JO258">
        <v>29.4216</v>
      </c>
      <c r="JP258">
        <v>23.0612</v>
      </c>
      <c r="JQ258">
        <v>12.7503</v>
      </c>
      <c r="JR258">
        <v>100</v>
      </c>
      <c r="JS258">
        <v>30.3333</v>
      </c>
      <c r="JT258">
        <v>420</v>
      </c>
      <c r="JU258">
        <v>23.1785</v>
      </c>
      <c r="JV258">
        <v>101.814</v>
      </c>
      <c r="JW258">
        <v>91.20099999999999</v>
      </c>
    </row>
    <row r="259" spans="1:283">
      <c r="A259">
        <v>241</v>
      </c>
      <c r="B259">
        <v>1758839899</v>
      </c>
      <c r="C259">
        <v>3065.400000095367</v>
      </c>
      <c r="D259" t="s">
        <v>916</v>
      </c>
      <c r="E259" t="s">
        <v>917</v>
      </c>
      <c r="F259">
        <v>5</v>
      </c>
      <c r="G259" t="s">
        <v>918</v>
      </c>
      <c r="H259">
        <v>1758839896.25</v>
      </c>
      <c r="I259">
        <f>(J259)/1000</f>
        <v>0</v>
      </c>
      <c r="J259">
        <f>1000*DJ259*AH259*(DF259-DG259)/(100*CY259*(1000-AH259*DF259))</f>
        <v>0</v>
      </c>
      <c r="K259">
        <f>DJ259*AH259*(DE259-DD259*(1000-AH259*DG259)/(1000-AH259*DF259))/(100*CY259)</f>
        <v>0</v>
      </c>
      <c r="L259">
        <f>DD259 - IF(AH259&gt;1, K259*CY259*100.0/(AJ259), 0)</f>
        <v>0</v>
      </c>
      <c r="M259">
        <f>((S259-I259/2)*L259-K259)/(S259+I259/2)</f>
        <v>0</v>
      </c>
      <c r="N259">
        <f>M259*(DK259+DL259)/1000.0</f>
        <v>0</v>
      </c>
      <c r="O259">
        <f>(DD259 - IF(AH259&gt;1, K259*CY259*100.0/(AJ259), 0))*(DK259+DL259)/1000.0</f>
        <v>0</v>
      </c>
      <c r="P259">
        <f>2.0/((1/R259-1/Q259)+SIGN(R259)*SQRT((1/R259-1/Q259)*(1/R259-1/Q259) + 4*CZ259/((CZ259+1)*(CZ259+1))*(2*1/R259*1/Q259-1/Q259*1/Q259)))</f>
        <v>0</v>
      </c>
      <c r="Q259">
        <f>IF(LEFT(DA259,1)&lt;&gt;"0",IF(LEFT(DA259,1)="1",3.0,DB259),$D$5+$E$5*(DR259*DK259/($K$5*1000))+$F$5*(DR259*DK259/($K$5*1000))*MAX(MIN(CY259,$J$5),$I$5)*MAX(MIN(CY259,$J$5),$I$5)+$G$5*MAX(MIN(CY259,$J$5),$I$5)*(DR259*DK259/($K$5*1000))+$H$5*(DR259*DK259/($K$5*1000))*(DR259*DK259/($K$5*1000)))</f>
        <v>0</v>
      </c>
      <c r="R259">
        <f>I259*(1000-(1000*0.61365*exp(17.502*V259/(240.97+V259))/(DK259+DL259)+DF259)/2)/(1000*0.61365*exp(17.502*V259/(240.97+V259))/(DK259+DL259)-DF259)</f>
        <v>0</v>
      </c>
      <c r="S259">
        <f>1/((CZ259+1)/(P259/1.6)+1/(Q259/1.37)) + CZ259/((CZ259+1)/(P259/1.6) + CZ259/(Q259/1.37))</f>
        <v>0</v>
      </c>
      <c r="T259">
        <f>(CU259*CX259)</f>
        <v>0</v>
      </c>
      <c r="U259">
        <f>(DM259+(T259+2*0.95*5.67E-8*(((DM259+$B$9)+273)^4-(DM259+273)^4)-44100*I259)/(1.84*29.3*Q259+8*0.95*5.67E-8*(DM259+273)^3))</f>
        <v>0</v>
      </c>
      <c r="V259">
        <f>($C$9*DN259+$D$9*DO259+$E$9*U259)</f>
        <v>0</v>
      </c>
      <c r="W259">
        <f>0.61365*exp(17.502*V259/(240.97+V259))</f>
        <v>0</v>
      </c>
      <c r="X259">
        <f>(Y259/Z259*100)</f>
        <v>0</v>
      </c>
      <c r="Y259">
        <f>DF259*(DK259+DL259)/1000</f>
        <v>0</v>
      </c>
      <c r="Z259">
        <f>0.61365*exp(17.502*DM259/(240.97+DM259))</f>
        <v>0</v>
      </c>
      <c r="AA259">
        <f>(W259-DF259*(DK259+DL259)/1000)</f>
        <v>0</v>
      </c>
      <c r="AB259">
        <f>(-I259*44100)</f>
        <v>0</v>
      </c>
      <c r="AC259">
        <f>2*29.3*Q259*0.92*(DM259-V259)</f>
        <v>0</v>
      </c>
      <c r="AD259">
        <f>2*0.95*5.67E-8*(((DM259+$B$9)+273)^4-(V259+273)^4)</f>
        <v>0</v>
      </c>
      <c r="AE259">
        <f>T259+AD259+AB259+AC259</f>
        <v>0</v>
      </c>
      <c r="AF259">
        <v>1</v>
      </c>
      <c r="AG259">
        <v>0</v>
      </c>
      <c r="AH259">
        <f>IF(AF259*$H$15&gt;=AJ259,1.0,(AJ259/(AJ259-AF259*$H$15)))</f>
        <v>0</v>
      </c>
      <c r="AI259">
        <f>(AH259-1)*100</f>
        <v>0</v>
      </c>
      <c r="AJ259">
        <f>MAX(0,($B$15+$C$15*DR259)/(1+$D$15*DR259)*DK259/(DM259+273)*$E$15)</f>
        <v>0</v>
      </c>
      <c r="AK259" t="s">
        <v>422</v>
      </c>
      <c r="AL259" t="s">
        <v>422</v>
      </c>
      <c r="AM259">
        <v>0</v>
      </c>
      <c r="AN259">
        <v>0</v>
      </c>
      <c r="AO259">
        <f>1-AM259/AN259</f>
        <v>0</v>
      </c>
      <c r="AP259">
        <v>0</v>
      </c>
      <c r="AQ259" t="s">
        <v>422</v>
      </c>
      <c r="AR259" t="s">
        <v>422</v>
      </c>
      <c r="AS259">
        <v>0</v>
      </c>
      <c r="AT259">
        <v>0</v>
      </c>
      <c r="AU259">
        <f>1-AS259/AT259</f>
        <v>0</v>
      </c>
      <c r="AV259">
        <v>0.5</v>
      </c>
      <c r="AW259">
        <f>CV259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422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CU259">
        <f>$B$13*DS259+$C$13*DT259+$F$13*EE259*(1-EH259)</f>
        <v>0</v>
      </c>
      <c r="CV259">
        <f>CU259*CW259</f>
        <v>0</v>
      </c>
      <c r="CW259">
        <f>($B$13*$D$11+$C$13*$D$11+$F$13*((ER259+EJ259)/MAX(ER259+EJ259+ES259, 0.1)*$I$11+ES259/MAX(ER259+EJ259+ES259, 0.1)*$J$11))/($B$13+$C$13+$F$13)</f>
        <v>0</v>
      </c>
      <c r="CX259">
        <f>($B$13*$K$11+$C$13*$K$11+$F$13*((ER259+EJ259)/MAX(ER259+EJ259+ES259, 0.1)*$P$11+ES259/MAX(ER259+EJ259+ES259, 0.1)*$Q$11))/($B$13+$C$13+$F$13)</f>
        <v>0</v>
      </c>
      <c r="CY259">
        <v>3.21</v>
      </c>
      <c r="CZ259">
        <v>0.5</v>
      </c>
      <c r="DA259" t="s">
        <v>423</v>
      </c>
      <c r="DB259">
        <v>2</v>
      </c>
      <c r="DC259">
        <v>1758839896.25</v>
      </c>
      <c r="DD259">
        <v>422.2192</v>
      </c>
      <c r="DE259">
        <v>420.0504999999999</v>
      </c>
      <c r="DF259">
        <v>23.45635</v>
      </c>
      <c r="DG259">
        <v>23.19371</v>
      </c>
      <c r="DH259">
        <v>423.5385</v>
      </c>
      <c r="DI259">
        <v>23.14338</v>
      </c>
      <c r="DJ259">
        <v>500.1045</v>
      </c>
      <c r="DK259">
        <v>90.56424000000001</v>
      </c>
      <c r="DL259">
        <v>0.06921200999999999</v>
      </c>
      <c r="DM259">
        <v>29.93942</v>
      </c>
      <c r="DN259">
        <v>29.98386</v>
      </c>
      <c r="DO259">
        <v>999.9</v>
      </c>
      <c r="DP259">
        <v>0</v>
      </c>
      <c r="DQ259">
        <v>0</v>
      </c>
      <c r="DR259">
        <v>10017.49</v>
      </c>
      <c r="DS259">
        <v>0</v>
      </c>
      <c r="DT259">
        <v>2.97499</v>
      </c>
      <c r="DU259">
        <v>2.16857</v>
      </c>
      <c r="DV259">
        <v>432.3608</v>
      </c>
      <c r="DW259">
        <v>430.0246</v>
      </c>
      <c r="DX259">
        <v>0.262618</v>
      </c>
      <c r="DY259">
        <v>420.0504999999999</v>
      </c>
      <c r="DZ259">
        <v>23.19371</v>
      </c>
      <c r="EA259">
        <v>2.124306</v>
      </c>
      <c r="EB259">
        <v>2.100522</v>
      </c>
      <c r="EC259">
        <v>18.40261</v>
      </c>
      <c r="ED259">
        <v>18.22314</v>
      </c>
      <c r="EE259">
        <v>0.005000779999999999</v>
      </c>
      <c r="EF259">
        <v>0</v>
      </c>
      <c r="EG259">
        <v>0</v>
      </c>
      <c r="EH259">
        <v>0</v>
      </c>
      <c r="EI259">
        <v>365.9499999999999</v>
      </c>
      <c r="EJ259">
        <v>0.005000779999999999</v>
      </c>
      <c r="EK259">
        <v>-25.02</v>
      </c>
      <c r="EL259">
        <v>-1.63</v>
      </c>
      <c r="EM259">
        <v>34.9996</v>
      </c>
      <c r="EN259">
        <v>38.9872</v>
      </c>
      <c r="EO259">
        <v>36.5622</v>
      </c>
      <c r="EP259">
        <v>39.075</v>
      </c>
      <c r="EQ259">
        <v>37.0872</v>
      </c>
      <c r="ER259">
        <v>0</v>
      </c>
      <c r="ES259">
        <v>0</v>
      </c>
      <c r="ET259">
        <v>0</v>
      </c>
      <c r="EU259">
        <v>1758839894.7</v>
      </c>
      <c r="EV259">
        <v>0</v>
      </c>
      <c r="EW259">
        <v>365.5846153846154</v>
      </c>
      <c r="EX259">
        <v>-7.80170980184593</v>
      </c>
      <c r="EY259">
        <v>-29.25470076199933</v>
      </c>
      <c r="EZ259">
        <v>-22.57307692307693</v>
      </c>
      <c r="FA259">
        <v>15</v>
      </c>
      <c r="FB259">
        <v>0</v>
      </c>
      <c r="FC259" t="s">
        <v>424</v>
      </c>
      <c r="FD259">
        <v>1746989605.5</v>
      </c>
      <c r="FE259">
        <v>1746989593.5</v>
      </c>
      <c r="FF259">
        <v>0</v>
      </c>
      <c r="FG259">
        <v>-0.274</v>
      </c>
      <c r="FH259">
        <v>-0.002</v>
      </c>
      <c r="FI259">
        <v>2.549</v>
      </c>
      <c r="FJ259">
        <v>0.129</v>
      </c>
      <c r="FK259">
        <v>420</v>
      </c>
      <c r="FL259">
        <v>17</v>
      </c>
      <c r="FM259">
        <v>0.02</v>
      </c>
      <c r="FN259">
        <v>0.04</v>
      </c>
      <c r="FO259">
        <v>2.203432682926829</v>
      </c>
      <c r="FP259">
        <v>-0.1660193728222993</v>
      </c>
      <c r="FQ259">
        <v>0.03990293332480527</v>
      </c>
      <c r="FR259">
        <v>1</v>
      </c>
      <c r="FS259">
        <v>365.8264705882353</v>
      </c>
      <c r="FT259">
        <v>3.717341322803318</v>
      </c>
      <c r="FU259">
        <v>5.739917442710734</v>
      </c>
      <c r="FV259">
        <v>0</v>
      </c>
      <c r="FW259">
        <v>0.2621052926829268</v>
      </c>
      <c r="FX259">
        <v>0.002464515679442079</v>
      </c>
      <c r="FY259">
        <v>0.0007651001287541545</v>
      </c>
      <c r="FZ259">
        <v>1</v>
      </c>
      <c r="GA259">
        <v>2</v>
      </c>
      <c r="GB259">
        <v>3</v>
      </c>
      <c r="GC259" t="s">
        <v>435</v>
      </c>
      <c r="GD259">
        <v>3.10296</v>
      </c>
      <c r="GE259">
        <v>2.72734</v>
      </c>
      <c r="GF259">
        <v>0.0885406</v>
      </c>
      <c r="GG259">
        <v>0.0880179</v>
      </c>
      <c r="GH259">
        <v>0.106066</v>
      </c>
      <c r="GI259">
        <v>0.10667</v>
      </c>
      <c r="GJ259">
        <v>23789.7</v>
      </c>
      <c r="GK259">
        <v>21601.5</v>
      </c>
      <c r="GL259">
        <v>26665.1</v>
      </c>
      <c r="GM259">
        <v>23908.9</v>
      </c>
      <c r="GN259">
        <v>38141.6</v>
      </c>
      <c r="GO259">
        <v>31560.3</v>
      </c>
      <c r="GP259">
        <v>46564.4</v>
      </c>
      <c r="GQ259">
        <v>37811.2</v>
      </c>
      <c r="GR259">
        <v>1.85303</v>
      </c>
      <c r="GS259">
        <v>1.86445</v>
      </c>
      <c r="GT259">
        <v>0.0829212</v>
      </c>
      <c r="GU259">
        <v>0</v>
      </c>
      <c r="GV259">
        <v>28.6412</v>
      </c>
      <c r="GW259">
        <v>999.9</v>
      </c>
      <c r="GX259">
        <v>50.5</v>
      </c>
      <c r="GY259">
        <v>31.3</v>
      </c>
      <c r="GZ259">
        <v>25.5873</v>
      </c>
      <c r="HA259">
        <v>60.8638</v>
      </c>
      <c r="HB259">
        <v>19.2508</v>
      </c>
      <c r="HC259">
        <v>1</v>
      </c>
      <c r="HD259">
        <v>0.153265</v>
      </c>
      <c r="HE259">
        <v>-1.19516</v>
      </c>
      <c r="HF259">
        <v>20.2951</v>
      </c>
      <c r="HG259">
        <v>5.21969</v>
      </c>
      <c r="HH259">
        <v>11.98</v>
      </c>
      <c r="HI259">
        <v>4.96495</v>
      </c>
      <c r="HJ259">
        <v>3.27598</v>
      </c>
      <c r="HK259">
        <v>9999</v>
      </c>
      <c r="HL259">
        <v>9999</v>
      </c>
      <c r="HM259">
        <v>9999</v>
      </c>
      <c r="HN259">
        <v>9</v>
      </c>
      <c r="HO259">
        <v>1.86389</v>
      </c>
      <c r="HP259">
        <v>1.86006</v>
      </c>
      <c r="HQ259">
        <v>1.85837</v>
      </c>
      <c r="HR259">
        <v>1.85974</v>
      </c>
      <c r="HS259">
        <v>1.85985</v>
      </c>
      <c r="HT259">
        <v>1.85838</v>
      </c>
      <c r="HU259">
        <v>1.85745</v>
      </c>
      <c r="HV259">
        <v>1.85242</v>
      </c>
      <c r="HW259">
        <v>0</v>
      </c>
      <c r="HX259">
        <v>0</v>
      </c>
      <c r="HY259">
        <v>0</v>
      </c>
      <c r="HZ259">
        <v>0</v>
      </c>
      <c r="IA259" t="s">
        <v>426</v>
      </c>
      <c r="IB259" t="s">
        <v>427</v>
      </c>
      <c r="IC259" t="s">
        <v>428</v>
      </c>
      <c r="ID259" t="s">
        <v>428</v>
      </c>
      <c r="IE259" t="s">
        <v>428</v>
      </c>
      <c r="IF259" t="s">
        <v>428</v>
      </c>
      <c r="IG259">
        <v>0</v>
      </c>
      <c r="IH259">
        <v>100</v>
      </c>
      <c r="II259">
        <v>100</v>
      </c>
      <c r="IJ259">
        <v>-1.32</v>
      </c>
      <c r="IK259">
        <v>0.313</v>
      </c>
      <c r="IL259">
        <v>-1.085747647868322</v>
      </c>
      <c r="IM259">
        <v>-0.001141660950335919</v>
      </c>
      <c r="IN259">
        <v>1.556549255047457E-06</v>
      </c>
      <c r="IO259">
        <v>-3.845636065895205E-10</v>
      </c>
      <c r="IP259">
        <v>0.01562767363184709</v>
      </c>
      <c r="IQ259">
        <v>0.001629169780553792</v>
      </c>
      <c r="IR259">
        <v>0.0005448488767950686</v>
      </c>
      <c r="IS259">
        <v>-2.599574200195059E-06</v>
      </c>
      <c r="IT259">
        <v>2</v>
      </c>
      <c r="IU259">
        <v>2011</v>
      </c>
      <c r="IV259">
        <v>1</v>
      </c>
      <c r="IW259">
        <v>26</v>
      </c>
      <c r="IX259">
        <v>197504.9</v>
      </c>
      <c r="IY259">
        <v>197505.1</v>
      </c>
      <c r="IZ259">
        <v>1.14746</v>
      </c>
      <c r="JA259">
        <v>2.63672</v>
      </c>
      <c r="JB259">
        <v>1.49658</v>
      </c>
      <c r="JC259">
        <v>2.34985</v>
      </c>
      <c r="JD259">
        <v>1.54907</v>
      </c>
      <c r="JE259">
        <v>2.48291</v>
      </c>
      <c r="JF259">
        <v>36.5759</v>
      </c>
      <c r="JG259">
        <v>24.2013</v>
      </c>
      <c r="JH259">
        <v>18</v>
      </c>
      <c r="JI259">
        <v>475.519</v>
      </c>
      <c r="JJ259">
        <v>496.878</v>
      </c>
      <c r="JK259">
        <v>30.309</v>
      </c>
      <c r="JL259">
        <v>29.252</v>
      </c>
      <c r="JM259">
        <v>30.0001</v>
      </c>
      <c r="JN259">
        <v>29.4574</v>
      </c>
      <c r="JO259">
        <v>29.4484</v>
      </c>
      <c r="JP259">
        <v>23.0576</v>
      </c>
      <c r="JQ259">
        <v>12.2271</v>
      </c>
      <c r="JR259">
        <v>100</v>
      </c>
      <c r="JS259">
        <v>30.3109</v>
      </c>
      <c r="JT259">
        <v>420</v>
      </c>
      <c r="JU259">
        <v>23.22</v>
      </c>
      <c r="JV259">
        <v>101.808</v>
      </c>
      <c r="JW259">
        <v>91.2007</v>
      </c>
    </row>
    <row r="260" spans="1:283">
      <c r="A260">
        <v>242</v>
      </c>
      <c r="B260">
        <v>1758839901</v>
      </c>
      <c r="C260">
        <v>3067.400000095367</v>
      </c>
      <c r="D260" t="s">
        <v>919</v>
      </c>
      <c r="E260" t="s">
        <v>920</v>
      </c>
      <c r="F260">
        <v>5</v>
      </c>
      <c r="G260" t="s">
        <v>918</v>
      </c>
      <c r="H260">
        <v>1758839898.166667</v>
      </c>
      <c r="I260">
        <f>(J260)/1000</f>
        <v>0</v>
      </c>
      <c r="J260">
        <f>1000*DJ260*AH260*(DF260-DG260)/(100*CY260*(1000-AH260*DF260))</f>
        <v>0</v>
      </c>
      <c r="K260">
        <f>DJ260*AH260*(DE260-DD260*(1000-AH260*DG260)/(1000-AH260*DF260))/(100*CY260)</f>
        <v>0</v>
      </c>
      <c r="L260">
        <f>DD260 - IF(AH260&gt;1, K260*CY260*100.0/(AJ260), 0)</f>
        <v>0</v>
      </c>
      <c r="M260">
        <f>((S260-I260/2)*L260-K260)/(S260+I260/2)</f>
        <v>0</v>
      </c>
      <c r="N260">
        <f>M260*(DK260+DL260)/1000.0</f>
        <v>0</v>
      </c>
      <c r="O260">
        <f>(DD260 - IF(AH260&gt;1, K260*CY260*100.0/(AJ260), 0))*(DK260+DL260)/1000.0</f>
        <v>0</v>
      </c>
      <c r="P260">
        <f>2.0/((1/R260-1/Q260)+SIGN(R260)*SQRT((1/R260-1/Q260)*(1/R260-1/Q260) + 4*CZ260/((CZ260+1)*(CZ260+1))*(2*1/R260*1/Q260-1/Q260*1/Q260)))</f>
        <v>0</v>
      </c>
      <c r="Q260">
        <f>IF(LEFT(DA260,1)&lt;&gt;"0",IF(LEFT(DA260,1)="1",3.0,DB260),$D$5+$E$5*(DR260*DK260/($K$5*1000))+$F$5*(DR260*DK260/($K$5*1000))*MAX(MIN(CY260,$J$5),$I$5)*MAX(MIN(CY260,$J$5),$I$5)+$G$5*MAX(MIN(CY260,$J$5),$I$5)*(DR260*DK260/($K$5*1000))+$H$5*(DR260*DK260/($K$5*1000))*(DR260*DK260/($K$5*1000)))</f>
        <v>0</v>
      </c>
      <c r="R260">
        <f>I260*(1000-(1000*0.61365*exp(17.502*V260/(240.97+V260))/(DK260+DL260)+DF260)/2)/(1000*0.61365*exp(17.502*V260/(240.97+V260))/(DK260+DL260)-DF260)</f>
        <v>0</v>
      </c>
      <c r="S260">
        <f>1/((CZ260+1)/(P260/1.6)+1/(Q260/1.37)) + CZ260/((CZ260+1)/(P260/1.6) + CZ260/(Q260/1.37))</f>
        <v>0</v>
      </c>
      <c r="T260">
        <f>(CU260*CX260)</f>
        <v>0</v>
      </c>
      <c r="U260">
        <f>(DM260+(T260+2*0.95*5.67E-8*(((DM260+$B$9)+273)^4-(DM260+273)^4)-44100*I260)/(1.84*29.3*Q260+8*0.95*5.67E-8*(DM260+273)^3))</f>
        <v>0</v>
      </c>
      <c r="V260">
        <f>($C$9*DN260+$D$9*DO260+$E$9*U260)</f>
        <v>0</v>
      </c>
      <c r="W260">
        <f>0.61365*exp(17.502*V260/(240.97+V260))</f>
        <v>0</v>
      </c>
      <c r="X260">
        <f>(Y260/Z260*100)</f>
        <v>0</v>
      </c>
      <c r="Y260">
        <f>DF260*(DK260+DL260)/1000</f>
        <v>0</v>
      </c>
      <c r="Z260">
        <f>0.61365*exp(17.502*DM260/(240.97+DM260))</f>
        <v>0</v>
      </c>
      <c r="AA260">
        <f>(W260-DF260*(DK260+DL260)/1000)</f>
        <v>0</v>
      </c>
      <c r="AB260">
        <f>(-I260*44100)</f>
        <v>0</v>
      </c>
      <c r="AC260">
        <f>2*29.3*Q260*0.92*(DM260-V260)</f>
        <v>0</v>
      </c>
      <c r="AD260">
        <f>2*0.95*5.67E-8*(((DM260+$B$9)+273)^4-(V260+273)^4)</f>
        <v>0</v>
      </c>
      <c r="AE260">
        <f>T260+AD260+AB260+AC260</f>
        <v>0</v>
      </c>
      <c r="AF260">
        <v>1</v>
      </c>
      <c r="AG260">
        <v>0</v>
      </c>
      <c r="AH260">
        <f>IF(AF260*$H$15&gt;=AJ260,1.0,(AJ260/(AJ260-AF260*$H$15)))</f>
        <v>0</v>
      </c>
      <c r="AI260">
        <f>(AH260-1)*100</f>
        <v>0</v>
      </c>
      <c r="AJ260">
        <f>MAX(0,($B$15+$C$15*DR260)/(1+$D$15*DR260)*DK260/(DM260+273)*$E$15)</f>
        <v>0</v>
      </c>
      <c r="AK260" t="s">
        <v>422</v>
      </c>
      <c r="AL260" t="s">
        <v>422</v>
      </c>
      <c r="AM260">
        <v>0</v>
      </c>
      <c r="AN260">
        <v>0</v>
      </c>
      <c r="AO260">
        <f>1-AM260/AN260</f>
        <v>0</v>
      </c>
      <c r="AP260">
        <v>0</v>
      </c>
      <c r="AQ260" t="s">
        <v>422</v>
      </c>
      <c r="AR260" t="s">
        <v>422</v>
      </c>
      <c r="AS260">
        <v>0</v>
      </c>
      <c r="AT260">
        <v>0</v>
      </c>
      <c r="AU260">
        <f>1-AS260/AT260</f>
        <v>0</v>
      </c>
      <c r="AV260">
        <v>0.5</v>
      </c>
      <c r="AW260">
        <f>CV260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422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CU260">
        <f>$B$13*DS260+$C$13*DT260+$F$13*EE260*(1-EH260)</f>
        <v>0</v>
      </c>
      <c r="CV260">
        <f>CU260*CW260</f>
        <v>0</v>
      </c>
      <c r="CW260">
        <f>($B$13*$D$11+$C$13*$D$11+$F$13*((ER260+EJ260)/MAX(ER260+EJ260+ES260, 0.1)*$I$11+ES260/MAX(ER260+EJ260+ES260, 0.1)*$J$11))/($B$13+$C$13+$F$13)</f>
        <v>0</v>
      </c>
      <c r="CX260">
        <f>($B$13*$K$11+$C$13*$K$11+$F$13*((ER260+EJ260)/MAX(ER260+EJ260+ES260, 0.1)*$P$11+ES260/MAX(ER260+EJ260+ES260, 0.1)*$Q$11))/($B$13+$C$13+$F$13)</f>
        <v>0</v>
      </c>
      <c r="CY260">
        <v>3.21</v>
      </c>
      <c r="CZ260">
        <v>0.5</v>
      </c>
      <c r="DA260" t="s">
        <v>423</v>
      </c>
      <c r="DB260">
        <v>2</v>
      </c>
      <c r="DC260">
        <v>1758839898.166667</v>
      </c>
      <c r="DD260">
        <v>422.2158888888889</v>
      </c>
      <c r="DE260">
        <v>420.0013333333334</v>
      </c>
      <c r="DF260">
        <v>23.45583333333333</v>
      </c>
      <c r="DG260">
        <v>23.19396666666667</v>
      </c>
      <c r="DH260">
        <v>423.5354444444444</v>
      </c>
      <c r="DI260">
        <v>23.1429</v>
      </c>
      <c r="DJ260">
        <v>500.1035555555557</v>
      </c>
      <c r="DK260">
        <v>90.56463333333333</v>
      </c>
      <c r="DL260">
        <v>0.06914867777777776</v>
      </c>
      <c r="DM260">
        <v>29.93926666666666</v>
      </c>
      <c r="DN260">
        <v>29.9868</v>
      </c>
      <c r="DO260">
        <v>999.9000000000001</v>
      </c>
      <c r="DP260">
        <v>0</v>
      </c>
      <c r="DQ260">
        <v>0</v>
      </c>
      <c r="DR260">
        <v>10009.58888888889</v>
      </c>
      <c r="DS260">
        <v>0</v>
      </c>
      <c r="DT260">
        <v>2.97499</v>
      </c>
      <c r="DU260">
        <v>2.214576666666667</v>
      </c>
      <c r="DV260">
        <v>432.3573333333333</v>
      </c>
      <c r="DW260">
        <v>429.9742222222222</v>
      </c>
      <c r="DX260">
        <v>0.2618776666666667</v>
      </c>
      <c r="DY260">
        <v>420.0013333333334</v>
      </c>
      <c r="DZ260">
        <v>23.19396666666667</v>
      </c>
      <c r="EA260">
        <v>2.124267777777778</v>
      </c>
      <c r="EB260">
        <v>2.100552222222222</v>
      </c>
      <c r="EC260">
        <v>18.40234444444445</v>
      </c>
      <c r="ED260">
        <v>18.22336666666666</v>
      </c>
      <c r="EE260">
        <v>0.00500078</v>
      </c>
      <c r="EF260">
        <v>0</v>
      </c>
      <c r="EG260">
        <v>0</v>
      </c>
      <c r="EH260">
        <v>0</v>
      </c>
      <c r="EI260">
        <v>364.9777777777778</v>
      </c>
      <c r="EJ260">
        <v>0.00500078</v>
      </c>
      <c r="EK260">
        <v>-23.58888888888889</v>
      </c>
      <c r="EL260">
        <v>-1.444444444444444</v>
      </c>
      <c r="EM260">
        <v>34.99966666666666</v>
      </c>
      <c r="EN260">
        <v>39.05522222222222</v>
      </c>
      <c r="EO260">
        <v>36.78433333333333</v>
      </c>
      <c r="EP260">
        <v>39.11111111111111</v>
      </c>
      <c r="EQ260">
        <v>37.26366666666667</v>
      </c>
      <c r="ER260">
        <v>0</v>
      </c>
      <c r="ES260">
        <v>0</v>
      </c>
      <c r="ET260">
        <v>0</v>
      </c>
      <c r="EU260">
        <v>1758839896.5</v>
      </c>
      <c r="EV260">
        <v>0</v>
      </c>
      <c r="EW260">
        <v>365.8920000000001</v>
      </c>
      <c r="EX260">
        <v>-11.90000046736318</v>
      </c>
      <c r="EY260">
        <v>7.592307859835633</v>
      </c>
      <c r="EZ260">
        <v>-22.664</v>
      </c>
      <c r="FA260">
        <v>15</v>
      </c>
      <c r="FB260">
        <v>0</v>
      </c>
      <c r="FC260" t="s">
        <v>424</v>
      </c>
      <c r="FD260">
        <v>1746989605.5</v>
      </c>
      <c r="FE260">
        <v>1746989593.5</v>
      </c>
      <c r="FF260">
        <v>0</v>
      </c>
      <c r="FG260">
        <v>-0.274</v>
      </c>
      <c r="FH260">
        <v>-0.002</v>
      </c>
      <c r="FI260">
        <v>2.549</v>
      </c>
      <c r="FJ260">
        <v>0.129</v>
      </c>
      <c r="FK260">
        <v>420</v>
      </c>
      <c r="FL260">
        <v>17</v>
      </c>
      <c r="FM260">
        <v>0.02</v>
      </c>
      <c r="FN260">
        <v>0.04</v>
      </c>
      <c r="FO260">
        <v>2.204058</v>
      </c>
      <c r="FP260">
        <v>-0.06150596622889337</v>
      </c>
      <c r="FQ260">
        <v>0.04148467224168466</v>
      </c>
      <c r="FR260">
        <v>1</v>
      </c>
      <c r="FS260">
        <v>365.7294117647059</v>
      </c>
      <c r="FT260">
        <v>3.465240456558308</v>
      </c>
      <c r="FU260">
        <v>5.979943409714759</v>
      </c>
      <c r="FV260">
        <v>0</v>
      </c>
      <c r="FW260">
        <v>0.262154825</v>
      </c>
      <c r="FX260">
        <v>0.001337977485928218</v>
      </c>
      <c r="FY260">
        <v>0.0007452285517711954</v>
      </c>
      <c r="FZ260">
        <v>1</v>
      </c>
      <c r="GA260">
        <v>2</v>
      </c>
      <c r="GB260">
        <v>3</v>
      </c>
      <c r="GC260" t="s">
        <v>435</v>
      </c>
      <c r="GD260">
        <v>3.10308</v>
      </c>
      <c r="GE260">
        <v>2.72726</v>
      </c>
      <c r="GF260">
        <v>0.0885402</v>
      </c>
      <c r="GG260">
        <v>0.0880209</v>
      </c>
      <c r="GH260">
        <v>0.106063</v>
      </c>
      <c r="GI260">
        <v>0.106668</v>
      </c>
      <c r="GJ260">
        <v>23789.7</v>
      </c>
      <c r="GK260">
        <v>21601.3</v>
      </c>
      <c r="GL260">
        <v>26665.1</v>
      </c>
      <c r="GM260">
        <v>23908.9</v>
      </c>
      <c r="GN260">
        <v>38141.8</v>
      </c>
      <c r="GO260">
        <v>31560.5</v>
      </c>
      <c r="GP260">
        <v>46564.5</v>
      </c>
      <c r="GQ260">
        <v>37811.3</v>
      </c>
      <c r="GR260">
        <v>1.85315</v>
      </c>
      <c r="GS260">
        <v>1.86435</v>
      </c>
      <c r="GT260">
        <v>0.08337940000000001</v>
      </c>
      <c r="GU260">
        <v>0</v>
      </c>
      <c r="GV260">
        <v>28.6412</v>
      </c>
      <c r="GW260">
        <v>999.9</v>
      </c>
      <c r="GX260">
        <v>50.5</v>
      </c>
      <c r="GY260">
        <v>31.3</v>
      </c>
      <c r="GZ260">
        <v>25.5906</v>
      </c>
      <c r="HA260">
        <v>60.8138</v>
      </c>
      <c r="HB260">
        <v>19.2188</v>
      </c>
      <c r="HC260">
        <v>1</v>
      </c>
      <c r="HD260">
        <v>0.153204</v>
      </c>
      <c r="HE260">
        <v>-1.19124</v>
      </c>
      <c r="HF260">
        <v>20.295</v>
      </c>
      <c r="HG260">
        <v>5.22014</v>
      </c>
      <c r="HH260">
        <v>11.98</v>
      </c>
      <c r="HI260">
        <v>4.9647</v>
      </c>
      <c r="HJ260">
        <v>3.276</v>
      </c>
      <c r="HK260">
        <v>9999</v>
      </c>
      <c r="HL260">
        <v>9999</v>
      </c>
      <c r="HM260">
        <v>9999</v>
      </c>
      <c r="HN260">
        <v>9</v>
      </c>
      <c r="HO260">
        <v>1.86389</v>
      </c>
      <c r="HP260">
        <v>1.86005</v>
      </c>
      <c r="HQ260">
        <v>1.85837</v>
      </c>
      <c r="HR260">
        <v>1.85974</v>
      </c>
      <c r="HS260">
        <v>1.85982</v>
      </c>
      <c r="HT260">
        <v>1.85838</v>
      </c>
      <c r="HU260">
        <v>1.85745</v>
      </c>
      <c r="HV260">
        <v>1.85242</v>
      </c>
      <c r="HW260">
        <v>0</v>
      </c>
      <c r="HX260">
        <v>0</v>
      </c>
      <c r="HY260">
        <v>0</v>
      </c>
      <c r="HZ260">
        <v>0</v>
      </c>
      <c r="IA260" t="s">
        <v>426</v>
      </c>
      <c r="IB260" t="s">
        <v>427</v>
      </c>
      <c r="IC260" t="s">
        <v>428</v>
      </c>
      <c r="ID260" t="s">
        <v>428</v>
      </c>
      <c r="IE260" t="s">
        <v>428</v>
      </c>
      <c r="IF260" t="s">
        <v>428</v>
      </c>
      <c r="IG260">
        <v>0</v>
      </c>
      <c r="IH260">
        <v>100</v>
      </c>
      <c r="II260">
        <v>100</v>
      </c>
      <c r="IJ260">
        <v>-1.319</v>
      </c>
      <c r="IK260">
        <v>0.3129</v>
      </c>
      <c r="IL260">
        <v>-1.085747647868322</v>
      </c>
      <c r="IM260">
        <v>-0.001141660950335919</v>
      </c>
      <c r="IN260">
        <v>1.556549255047457E-06</v>
      </c>
      <c r="IO260">
        <v>-3.845636065895205E-10</v>
      </c>
      <c r="IP260">
        <v>0.01562767363184709</v>
      </c>
      <c r="IQ260">
        <v>0.001629169780553792</v>
      </c>
      <c r="IR260">
        <v>0.0005448488767950686</v>
      </c>
      <c r="IS260">
        <v>-2.599574200195059E-06</v>
      </c>
      <c r="IT260">
        <v>2</v>
      </c>
      <c r="IU260">
        <v>2011</v>
      </c>
      <c r="IV260">
        <v>1</v>
      </c>
      <c r="IW260">
        <v>26</v>
      </c>
      <c r="IX260">
        <v>197504.9</v>
      </c>
      <c r="IY260">
        <v>197505.1</v>
      </c>
      <c r="IZ260">
        <v>1.14746</v>
      </c>
      <c r="JA260">
        <v>2.6416</v>
      </c>
      <c r="JB260">
        <v>1.49658</v>
      </c>
      <c r="JC260">
        <v>2.34985</v>
      </c>
      <c r="JD260">
        <v>1.54907</v>
      </c>
      <c r="JE260">
        <v>2.47925</v>
      </c>
      <c r="JF260">
        <v>36.5759</v>
      </c>
      <c r="JG260">
        <v>24.2013</v>
      </c>
      <c r="JH260">
        <v>18</v>
      </c>
      <c r="JI260">
        <v>475.587</v>
      </c>
      <c r="JJ260">
        <v>496.811</v>
      </c>
      <c r="JK260">
        <v>30.3126</v>
      </c>
      <c r="JL260">
        <v>29.2513</v>
      </c>
      <c r="JM260">
        <v>30</v>
      </c>
      <c r="JN260">
        <v>29.4568</v>
      </c>
      <c r="JO260">
        <v>29.4484</v>
      </c>
      <c r="JP260">
        <v>23.0572</v>
      </c>
      <c r="JQ260">
        <v>12.2271</v>
      </c>
      <c r="JR260">
        <v>100</v>
      </c>
      <c r="JS260">
        <v>30.3207</v>
      </c>
      <c r="JT260">
        <v>420</v>
      </c>
      <c r="JU260">
        <v>23.2236</v>
      </c>
      <c r="JV260">
        <v>101.808</v>
      </c>
      <c r="JW260">
        <v>91.2008</v>
      </c>
    </row>
    <row r="261" spans="1:283">
      <c r="A261">
        <v>243</v>
      </c>
      <c r="B261">
        <v>1758839903</v>
      </c>
      <c r="C261">
        <v>3069.400000095367</v>
      </c>
      <c r="D261" t="s">
        <v>921</v>
      </c>
      <c r="E261" t="s">
        <v>922</v>
      </c>
      <c r="F261">
        <v>5</v>
      </c>
      <c r="G261" t="s">
        <v>918</v>
      </c>
      <c r="H261">
        <v>1758839900.3125</v>
      </c>
      <c r="I261">
        <f>(J261)/1000</f>
        <v>0</v>
      </c>
      <c r="J261">
        <f>1000*DJ261*AH261*(DF261-DG261)/(100*CY261*(1000-AH261*DF261))</f>
        <v>0</v>
      </c>
      <c r="K261">
        <f>DJ261*AH261*(DE261-DD261*(1000-AH261*DG261)/(1000-AH261*DF261))/(100*CY261)</f>
        <v>0</v>
      </c>
      <c r="L261">
        <f>DD261 - IF(AH261&gt;1, K261*CY261*100.0/(AJ261), 0)</f>
        <v>0</v>
      </c>
      <c r="M261">
        <f>((S261-I261/2)*L261-K261)/(S261+I261/2)</f>
        <v>0</v>
      </c>
      <c r="N261">
        <f>M261*(DK261+DL261)/1000.0</f>
        <v>0</v>
      </c>
      <c r="O261">
        <f>(DD261 - IF(AH261&gt;1, K261*CY261*100.0/(AJ261), 0))*(DK261+DL261)/1000.0</f>
        <v>0</v>
      </c>
      <c r="P261">
        <f>2.0/((1/R261-1/Q261)+SIGN(R261)*SQRT((1/R261-1/Q261)*(1/R261-1/Q261) + 4*CZ261/((CZ261+1)*(CZ261+1))*(2*1/R261*1/Q261-1/Q261*1/Q261)))</f>
        <v>0</v>
      </c>
      <c r="Q261">
        <f>IF(LEFT(DA261,1)&lt;&gt;"0",IF(LEFT(DA261,1)="1",3.0,DB261),$D$5+$E$5*(DR261*DK261/($K$5*1000))+$F$5*(DR261*DK261/($K$5*1000))*MAX(MIN(CY261,$J$5),$I$5)*MAX(MIN(CY261,$J$5),$I$5)+$G$5*MAX(MIN(CY261,$J$5),$I$5)*(DR261*DK261/($K$5*1000))+$H$5*(DR261*DK261/($K$5*1000))*(DR261*DK261/($K$5*1000)))</f>
        <v>0</v>
      </c>
      <c r="R261">
        <f>I261*(1000-(1000*0.61365*exp(17.502*V261/(240.97+V261))/(DK261+DL261)+DF261)/2)/(1000*0.61365*exp(17.502*V261/(240.97+V261))/(DK261+DL261)-DF261)</f>
        <v>0</v>
      </c>
      <c r="S261">
        <f>1/((CZ261+1)/(P261/1.6)+1/(Q261/1.37)) + CZ261/((CZ261+1)/(P261/1.6) + CZ261/(Q261/1.37))</f>
        <v>0</v>
      </c>
      <c r="T261">
        <f>(CU261*CX261)</f>
        <v>0</v>
      </c>
      <c r="U261">
        <f>(DM261+(T261+2*0.95*5.67E-8*(((DM261+$B$9)+273)^4-(DM261+273)^4)-44100*I261)/(1.84*29.3*Q261+8*0.95*5.67E-8*(DM261+273)^3))</f>
        <v>0</v>
      </c>
      <c r="V261">
        <f>($C$9*DN261+$D$9*DO261+$E$9*U261)</f>
        <v>0</v>
      </c>
      <c r="W261">
        <f>0.61365*exp(17.502*V261/(240.97+V261))</f>
        <v>0</v>
      </c>
      <c r="X261">
        <f>(Y261/Z261*100)</f>
        <v>0</v>
      </c>
      <c r="Y261">
        <f>DF261*(DK261+DL261)/1000</f>
        <v>0</v>
      </c>
      <c r="Z261">
        <f>0.61365*exp(17.502*DM261/(240.97+DM261))</f>
        <v>0</v>
      </c>
      <c r="AA261">
        <f>(W261-DF261*(DK261+DL261)/1000)</f>
        <v>0</v>
      </c>
      <c r="AB261">
        <f>(-I261*44100)</f>
        <v>0</v>
      </c>
      <c r="AC261">
        <f>2*29.3*Q261*0.92*(DM261-V261)</f>
        <v>0</v>
      </c>
      <c r="AD261">
        <f>2*0.95*5.67E-8*(((DM261+$B$9)+273)^4-(V261+273)^4)</f>
        <v>0</v>
      </c>
      <c r="AE261">
        <f>T261+AD261+AB261+AC261</f>
        <v>0</v>
      </c>
      <c r="AF261">
        <v>1</v>
      </c>
      <c r="AG261">
        <v>0</v>
      </c>
      <c r="AH261">
        <f>IF(AF261*$H$15&gt;=AJ261,1.0,(AJ261/(AJ261-AF261*$H$15)))</f>
        <v>0</v>
      </c>
      <c r="AI261">
        <f>(AH261-1)*100</f>
        <v>0</v>
      </c>
      <c r="AJ261">
        <f>MAX(0,($B$15+$C$15*DR261)/(1+$D$15*DR261)*DK261/(DM261+273)*$E$15)</f>
        <v>0</v>
      </c>
      <c r="AK261" t="s">
        <v>422</v>
      </c>
      <c r="AL261" t="s">
        <v>422</v>
      </c>
      <c r="AM261">
        <v>0</v>
      </c>
      <c r="AN261">
        <v>0</v>
      </c>
      <c r="AO261">
        <f>1-AM261/AN261</f>
        <v>0</v>
      </c>
      <c r="AP261">
        <v>0</v>
      </c>
      <c r="AQ261" t="s">
        <v>422</v>
      </c>
      <c r="AR261" t="s">
        <v>422</v>
      </c>
      <c r="AS261">
        <v>0</v>
      </c>
      <c r="AT261">
        <v>0</v>
      </c>
      <c r="AU261">
        <f>1-AS261/AT261</f>
        <v>0</v>
      </c>
      <c r="AV261">
        <v>0.5</v>
      </c>
      <c r="AW261">
        <f>CV261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422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CU261">
        <f>$B$13*DS261+$C$13*DT261+$F$13*EE261*(1-EH261)</f>
        <v>0</v>
      </c>
      <c r="CV261">
        <f>CU261*CW261</f>
        <v>0</v>
      </c>
      <c r="CW261">
        <f>($B$13*$D$11+$C$13*$D$11+$F$13*((ER261+EJ261)/MAX(ER261+EJ261+ES261, 0.1)*$I$11+ES261/MAX(ER261+EJ261+ES261, 0.1)*$J$11))/($B$13+$C$13+$F$13)</f>
        <v>0</v>
      </c>
      <c r="CX261">
        <f>($B$13*$K$11+$C$13*$K$11+$F$13*((ER261+EJ261)/MAX(ER261+EJ261+ES261, 0.1)*$P$11+ES261/MAX(ER261+EJ261+ES261, 0.1)*$Q$11))/($B$13+$C$13+$F$13)</f>
        <v>0</v>
      </c>
      <c r="CY261">
        <v>3.21</v>
      </c>
      <c r="CZ261">
        <v>0.5</v>
      </c>
      <c r="DA261" t="s">
        <v>423</v>
      </c>
      <c r="DB261">
        <v>2</v>
      </c>
      <c r="DC261">
        <v>1758839900.3125</v>
      </c>
      <c r="DD261">
        <v>422.201625</v>
      </c>
      <c r="DE261">
        <v>419.962875</v>
      </c>
      <c r="DF261">
        <v>23.4548375</v>
      </c>
      <c r="DG261">
        <v>23.1930625</v>
      </c>
      <c r="DH261">
        <v>423.521125</v>
      </c>
      <c r="DI261">
        <v>23.141925</v>
      </c>
      <c r="DJ261">
        <v>500.082</v>
      </c>
      <c r="DK261">
        <v>90.565575</v>
      </c>
      <c r="DL261">
        <v>0.06899042499999999</v>
      </c>
      <c r="DM261">
        <v>29.9385125</v>
      </c>
      <c r="DN261">
        <v>29.993025</v>
      </c>
      <c r="DO261">
        <v>999.9</v>
      </c>
      <c r="DP261">
        <v>0</v>
      </c>
      <c r="DQ261">
        <v>0</v>
      </c>
      <c r="DR261">
        <v>10019.55</v>
      </c>
      <c r="DS261">
        <v>0</v>
      </c>
      <c r="DT261">
        <v>2.97499</v>
      </c>
      <c r="DU261">
        <v>2.23877125</v>
      </c>
      <c r="DV261">
        <v>432.34225</v>
      </c>
      <c r="DW261">
        <v>429.9345</v>
      </c>
      <c r="DX261">
        <v>0.261777875</v>
      </c>
      <c r="DY261">
        <v>419.962875</v>
      </c>
      <c r="DZ261">
        <v>23.1930625</v>
      </c>
      <c r="EA261">
        <v>2.1242</v>
      </c>
      <c r="EB261">
        <v>2.10049125</v>
      </c>
      <c r="EC261">
        <v>18.401825</v>
      </c>
      <c r="ED261">
        <v>18.222925</v>
      </c>
      <c r="EE261">
        <v>0.00500078</v>
      </c>
      <c r="EF261">
        <v>0</v>
      </c>
      <c r="EG261">
        <v>0</v>
      </c>
      <c r="EH261">
        <v>0</v>
      </c>
      <c r="EI261">
        <v>362.9875</v>
      </c>
      <c r="EJ261">
        <v>0.00500078</v>
      </c>
      <c r="EK261">
        <v>-19.725</v>
      </c>
      <c r="EL261">
        <v>-0.9500000000000001</v>
      </c>
      <c r="EM261">
        <v>35.02312499999999</v>
      </c>
      <c r="EN261">
        <v>39.12475</v>
      </c>
      <c r="EO261">
        <v>36.81225</v>
      </c>
      <c r="EP261">
        <v>39.21075</v>
      </c>
      <c r="EQ261">
        <v>37.23425</v>
      </c>
      <c r="ER261">
        <v>0</v>
      </c>
      <c r="ES261">
        <v>0</v>
      </c>
      <c r="ET261">
        <v>0</v>
      </c>
      <c r="EU261">
        <v>1758839898.3</v>
      </c>
      <c r="EV261">
        <v>0</v>
      </c>
      <c r="EW261">
        <v>365.0230769230769</v>
      </c>
      <c r="EX261">
        <v>-8.027350787539875</v>
      </c>
      <c r="EY261">
        <v>7.220513083172092</v>
      </c>
      <c r="EZ261">
        <v>-22.26923076923077</v>
      </c>
      <c r="FA261">
        <v>15</v>
      </c>
      <c r="FB261">
        <v>0</v>
      </c>
      <c r="FC261" t="s">
        <v>424</v>
      </c>
      <c r="FD261">
        <v>1746989605.5</v>
      </c>
      <c r="FE261">
        <v>1746989593.5</v>
      </c>
      <c r="FF261">
        <v>0</v>
      </c>
      <c r="FG261">
        <v>-0.274</v>
      </c>
      <c r="FH261">
        <v>-0.002</v>
      </c>
      <c r="FI261">
        <v>2.549</v>
      </c>
      <c r="FJ261">
        <v>0.129</v>
      </c>
      <c r="FK261">
        <v>420</v>
      </c>
      <c r="FL261">
        <v>17</v>
      </c>
      <c r="FM261">
        <v>0.02</v>
      </c>
      <c r="FN261">
        <v>0.04</v>
      </c>
      <c r="FO261">
        <v>2.205096097560975</v>
      </c>
      <c r="FP261">
        <v>0.07277121951219737</v>
      </c>
      <c r="FQ261">
        <v>0.04140691175236969</v>
      </c>
      <c r="FR261">
        <v>1</v>
      </c>
      <c r="FS261">
        <v>366.1470588235294</v>
      </c>
      <c r="FT261">
        <v>-17.06951894345154</v>
      </c>
      <c r="FU261">
        <v>5.483678203869971</v>
      </c>
      <c r="FV261">
        <v>0</v>
      </c>
      <c r="FW261">
        <v>0.2620718536585366</v>
      </c>
      <c r="FX261">
        <v>0.001533470383275723</v>
      </c>
      <c r="FY261">
        <v>0.0007248366531199439</v>
      </c>
      <c r="FZ261">
        <v>1</v>
      </c>
      <c r="GA261">
        <v>2</v>
      </c>
      <c r="GB261">
        <v>3</v>
      </c>
      <c r="GC261" t="s">
        <v>435</v>
      </c>
      <c r="GD261">
        <v>3.10314</v>
      </c>
      <c r="GE261">
        <v>2.72706</v>
      </c>
      <c r="GF261">
        <v>0.0885359</v>
      </c>
      <c r="GG261">
        <v>0.0880259</v>
      </c>
      <c r="GH261">
        <v>0.106057</v>
      </c>
      <c r="GI261">
        <v>0.106663</v>
      </c>
      <c r="GJ261">
        <v>23789.8</v>
      </c>
      <c r="GK261">
        <v>21601.2</v>
      </c>
      <c r="GL261">
        <v>26665.1</v>
      </c>
      <c r="GM261">
        <v>23908.8</v>
      </c>
      <c r="GN261">
        <v>38142.1</v>
      </c>
      <c r="GO261">
        <v>31560.7</v>
      </c>
      <c r="GP261">
        <v>46564.6</v>
      </c>
      <c r="GQ261">
        <v>37811.4</v>
      </c>
      <c r="GR261">
        <v>1.85325</v>
      </c>
      <c r="GS261">
        <v>1.86445</v>
      </c>
      <c r="GT261">
        <v>0.0830293</v>
      </c>
      <c r="GU261">
        <v>0</v>
      </c>
      <c r="GV261">
        <v>28.6412</v>
      </c>
      <c r="GW261">
        <v>999.9</v>
      </c>
      <c r="GX261">
        <v>50.5</v>
      </c>
      <c r="GY261">
        <v>31.3</v>
      </c>
      <c r="GZ261">
        <v>25.5892</v>
      </c>
      <c r="HA261">
        <v>60.7938</v>
      </c>
      <c r="HB261">
        <v>19.0505</v>
      </c>
      <c r="HC261">
        <v>1</v>
      </c>
      <c r="HD261">
        <v>0.153255</v>
      </c>
      <c r="HE261">
        <v>-1.19917</v>
      </c>
      <c r="HF261">
        <v>20.295</v>
      </c>
      <c r="HG261">
        <v>5.22073</v>
      </c>
      <c r="HH261">
        <v>11.98</v>
      </c>
      <c r="HI261">
        <v>4.9647</v>
      </c>
      <c r="HJ261">
        <v>3.276</v>
      </c>
      <c r="HK261">
        <v>9999</v>
      </c>
      <c r="HL261">
        <v>9999</v>
      </c>
      <c r="HM261">
        <v>9999</v>
      </c>
      <c r="HN261">
        <v>9</v>
      </c>
      <c r="HO261">
        <v>1.86392</v>
      </c>
      <c r="HP261">
        <v>1.86005</v>
      </c>
      <c r="HQ261">
        <v>1.85837</v>
      </c>
      <c r="HR261">
        <v>1.85974</v>
      </c>
      <c r="HS261">
        <v>1.85982</v>
      </c>
      <c r="HT261">
        <v>1.85838</v>
      </c>
      <c r="HU261">
        <v>1.85745</v>
      </c>
      <c r="HV261">
        <v>1.85242</v>
      </c>
      <c r="HW261">
        <v>0</v>
      </c>
      <c r="HX261">
        <v>0</v>
      </c>
      <c r="HY261">
        <v>0</v>
      </c>
      <c r="HZ261">
        <v>0</v>
      </c>
      <c r="IA261" t="s">
        <v>426</v>
      </c>
      <c r="IB261" t="s">
        <v>427</v>
      </c>
      <c r="IC261" t="s">
        <v>428</v>
      </c>
      <c r="ID261" t="s">
        <v>428</v>
      </c>
      <c r="IE261" t="s">
        <v>428</v>
      </c>
      <c r="IF261" t="s">
        <v>428</v>
      </c>
      <c r="IG261">
        <v>0</v>
      </c>
      <c r="IH261">
        <v>100</v>
      </c>
      <c r="II261">
        <v>100</v>
      </c>
      <c r="IJ261">
        <v>-1.319</v>
      </c>
      <c r="IK261">
        <v>0.3128</v>
      </c>
      <c r="IL261">
        <v>-1.085747647868322</v>
      </c>
      <c r="IM261">
        <v>-0.001141660950335919</v>
      </c>
      <c r="IN261">
        <v>1.556549255047457E-06</v>
      </c>
      <c r="IO261">
        <v>-3.845636065895205E-10</v>
      </c>
      <c r="IP261">
        <v>0.01562767363184709</v>
      </c>
      <c r="IQ261">
        <v>0.001629169780553792</v>
      </c>
      <c r="IR261">
        <v>0.0005448488767950686</v>
      </c>
      <c r="IS261">
        <v>-2.599574200195059E-06</v>
      </c>
      <c r="IT261">
        <v>2</v>
      </c>
      <c r="IU261">
        <v>2011</v>
      </c>
      <c r="IV261">
        <v>1</v>
      </c>
      <c r="IW261">
        <v>26</v>
      </c>
      <c r="IX261">
        <v>197505</v>
      </c>
      <c r="IY261">
        <v>197505.2</v>
      </c>
      <c r="IZ261">
        <v>1.14746</v>
      </c>
      <c r="JA261">
        <v>2.64771</v>
      </c>
      <c r="JB261">
        <v>1.49658</v>
      </c>
      <c r="JC261">
        <v>2.34985</v>
      </c>
      <c r="JD261">
        <v>1.54907</v>
      </c>
      <c r="JE261">
        <v>2.43408</v>
      </c>
      <c r="JF261">
        <v>36.5759</v>
      </c>
      <c r="JG261">
        <v>24.2013</v>
      </c>
      <c r="JH261">
        <v>18</v>
      </c>
      <c r="JI261">
        <v>475.636</v>
      </c>
      <c r="JJ261">
        <v>496.877</v>
      </c>
      <c r="JK261">
        <v>30.3164</v>
      </c>
      <c r="JL261">
        <v>29.2513</v>
      </c>
      <c r="JM261">
        <v>30.0001</v>
      </c>
      <c r="JN261">
        <v>29.4556</v>
      </c>
      <c r="JO261">
        <v>29.4484</v>
      </c>
      <c r="JP261">
        <v>23.0571</v>
      </c>
      <c r="JQ261">
        <v>12.2271</v>
      </c>
      <c r="JR261">
        <v>100</v>
      </c>
      <c r="JS261">
        <v>30.3207</v>
      </c>
      <c r="JT261">
        <v>420</v>
      </c>
      <c r="JU261">
        <v>23.2228</v>
      </c>
      <c r="JV261">
        <v>101.809</v>
      </c>
      <c r="JW261">
        <v>91.2009</v>
      </c>
    </row>
    <row r="262" spans="1:283">
      <c r="A262">
        <v>244</v>
      </c>
      <c r="B262">
        <v>1758839905</v>
      </c>
      <c r="C262">
        <v>3071.400000095367</v>
      </c>
      <c r="D262" t="s">
        <v>923</v>
      </c>
      <c r="E262" t="s">
        <v>924</v>
      </c>
      <c r="F262">
        <v>5</v>
      </c>
      <c r="G262" t="s">
        <v>918</v>
      </c>
      <c r="H262">
        <v>1758839902</v>
      </c>
      <c r="I262">
        <f>(J262)/1000</f>
        <v>0</v>
      </c>
      <c r="J262">
        <f>1000*DJ262*AH262*(DF262-DG262)/(100*CY262*(1000-AH262*DF262))</f>
        <v>0</v>
      </c>
      <c r="K262">
        <f>DJ262*AH262*(DE262-DD262*(1000-AH262*DG262)/(1000-AH262*DF262))/(100*CY262)</f>
        <v>0</v>
      </c>
      <c r="L262">
        <f>DD262 - IF(AH262&gt;1, K262*CY262*100.0/(AJ262), 0)</f>
        <v>0</v>
      </c>
      <c r="M262">
        <f>((S262-I262/2)*L262-K262)/(S262+I262/2)</f>
        <v>0</v>
      </c>
      <c r="N262">
        <f>M262*(DK262+DL262)/1000.0</f>
        <v>0</v>
      </c>
      <c r="O262">
        <f>(DD262 - IF(AH262&gt;1, K262*CY262*100.0/(AJ262), 0))*(DK262+DL262)/1000.0</f>
        <v>0</v>
      </c>
      <c r="P262">
        <f>2.0/((1/R262-1/Q262)+SIGN(R262)*SQRT((1/R262-1/Q262)*(1/R262-1/Q262) + 4*CZ262/((CZ262+1)*(CZ262+1))*(2*1/R262*1/Q262-1/Q262*1/Q262)))</f>
        <v>0</v>
      </c>
      <c r="Q262">
        <f>IF(LEFT(DA262,1)&lt;&gt;"0",IF(LEFT(DA262,1)="1",3.0,DB262),$D$5+$E$5*(DR262*DK262/($K$5*1000))+$F$5*(DR262*DK262/($K$5*1000))*MAX(MIN(CY262,$J$5),$I$5)*MAX(MIN(CY262,$J$5),$I$5)+$G$5*MAX(MIN(CY262,$J$5),$I$5)*(DR262*DK262/($K$5*1000))+$H$5*(DR262*DK262/($K$5*1000))*(DR262*DK262/($K$5*1000)))</f>
        <v>0</v>
      </c>
      <c r="R262">
        <f>I262*(1000-(1000*0.61365*exp(17.502*V262/(240.97+V262))/(DK262+DL262)+DF262)/2)/(1000*0.61365*exp(17.502*V262/(240.97+V262))/(DK262+DL262)-DF262)</f>
        <v>0</v>
      </c>
      <c r="S262">
        <f>1/((CZ262+1)/(P262/1.6)+1/(Q262/1.37)) + CZ262/((CZ262+1)/(P262/1.6) + CZ262/(Q262/1.37))</f>
        <v>0</v>
      </c>
      <c r="T262">
        <f>(CU262*CX262)</f>
        <v>0</v>
      </c>
      <c r="U262">
        <f>(DM262+(T262+2*0.95*5.67E-8*(((DM262+$B$9)+273)^4-(DM262+273)^4)-44100*I262)/(1.84*29.3*Q262+8*0.95*5.67E-8*(DM262+273)^3))</f>
        <v>0</v>
      </c>
      <c r="V262">
        <f>($C$9*DN262+$D$9*DO262+$E$9*U262)</f>
        <v>0</v>
      </c>
      <c r="W262">
        <f>0.61365*exp(17.502*V262/(240.97+V262))</f>
        <v>0</v>
      </c>
      <c r="X262">
        <f>(Y262/Z262*100)</f>
        <v>0</v>
      </c>
      <c r="Y262">
        <f>DF262*(DK262+DL262)/1000</f>
        <v>0</v>
      </c>
      <c r="Z262">
        <f>0.61365*exp(17.502*DM262/(240.97+DM262))</f>
        <v>0</v>
      </c>
      <c r="AA262">
        <f>(W262-DF262*(DK262+DL262)/1000)</f>
        <v>0</v>
      </c>
      <c r="AB262">
        <f>(-I262*44100)</f>
        <v>0</v>
      </c>
      <c r="AC262">
        <f>2*29.3*Q262*0.92*(DM262-V262)</f>
        <v>0</v>
      </c>
      <c r="AD262">
        <f>2*0.95*5.67E-8*(((DM262+$B$9)+273)^4-(V262+273)^4)</f>
        <v>0</v>
      </c>
      <c r="AE262">
        <f>T262+AD262+AB262+AC262</f>
        <v>0</v>
      </c>
      <c r="AF262">
        <v>1</v>
      </c>
      <c r="AG262">
        <v>0</v>
      </c>
      <c r="AH262">
        <f>IF(AF262*$H$15&gt;=AJ262,1.0,(AJ262/(AJ262-AF262*$H$15)))</f>
        <v>0</v>
      </c>
      <c r="AI262">
        <f>(AH262-1)*100</f>
        <v>0</v>
      </c>
      <c r="AJ262">
        <f>MAX(0,($B$15+$C$15*DR262)/(1+$D$15*DR262)*DK262/(DM262+273)*$E$15)</f>
        <v>0</v>
      </c>
      <c r="AK262" t="s">
        <v>422</v>
      </c>
      <c r="AL262" t="s">
        <v>422</v>
      </c>
      <c r="AM262">
        <v>0</v>
      </c>
      <c r="AN262">
        <v>0</v>
      </c>
      <c r="AO262">
        <f>1-AM262/AN262</f>
        <v>0</v>
      </c>
      <c r="AP262">
        <v>0</v>
      </c>
      <c r="AQ262" t="s">
        <v>422</v>
      </c>
      <c r="AR262" t="s">
        <v>422</v>
      </c>
      <c r="AS262">
        <v>0</v>
      </c>
      <c r="AT262">
        <v>0</v>
      </c>
      <c r="AU262">
        <f>1-AS262/AT262</f>
        <v>0</v>
      </c>
      <c r="AV262">
        <v>0.5</v>
      </c>
      <c r="AW262">
        <f>CV262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422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CU262">
        <f>$B$13*DS262+$C$13*DT262+$F$13*EE262*(1-EH262)</f>
        <v>0</v>
      </c>
      <c r="CV262">
        <f>CU262*CW262</f>
        <v>0</v>
      </c>
      <c r="CW262">
        <f>($B$13*$D$11+$C$13*$D$11+$F$13*((ER262+EJ262)/MAX(ER262+EJ262+ES262, 0.1)*$I$11+ES262/MAX(ER262+EJ262+ES262, 0.1)*$J$11))/($B$13+$C$13+$F$13)</f>
        <v>0</v>
      </c>
      <c r="CX262">
        <f>($B$13*$K$11+$C$13*$K$11+$F$13*((ER262+EJ262)/MAX(ER262+EJ262+ES262, 0.1)*$P$11+ES262/MAX(ER262+EJ262+ES262, 0.1)*$Q$11))/($B$13+$C$13+$F$13)</f>
        <v>0</v>
      </c>
      <c r="CY262">
        <v>3.21</v>
      </c>
      <c r="CZ262">
        <v>0.5</v>
      </c>
      <c r="DA262" t="s">
        <v>423</v>
      </c>
      <c r="DB262">
        <v>2</v>
      </c>
      <c r="DC262">
        <v>1758839902</v>
      </c>
      <c r="DD262">
        <v>422.1947777777777</v>
      </c>
      <c r="DE262">
        <v>419.973</v>
      </c>
      <c r="DF262">
        <v>23.45413333333333</v>
      </c>
      <c r="DG262">
        <v>23.19227777777778</v>
      </c>
      <c r="DH262">
        <v>423.5142222222223</v>
      </c>
      <c r="DI262">
        <v>23.14125555555555</v>
      </c>
      <c r="DJ262">
        <v>500.1017777777778</v>
      </c>
      <c r="DK262">
        <v>90.5656</v>
      </c>
      <c r="DL262">
        <v>0.06885253333333333</v>
      </c>
      <c r="DM262">
        <v>29.9387</v>
      </c>
      <c r="DN262">
        <v>29.99507777777778</v>
      </c>
      <c r="DO262">
        <v>999.9000000000001</v>
      </c>
      <c r="DP262">
        <v>0</v>
      </c>
      <c r="DQ262">
        <v>0</v>
      </c>
      <c r="DR262">
        <v>10016.12222222222</v>
      </c>
      <c r="DS262">
        <v>0</v>
      </c>
      <c r="DT262">
        <v>2.97499</v>
      </c>
      <c r="DU262">
        <v>2.221756666666667</v>
      </c>
      <c r="DV262">
        <v>432.3347777777778</v>
      </c>
      <c r="DW262">
        <v>429.9444444444445</v>
      </c>
      <c r="DX262">
        <v>0.2618812222222222</v>
      </c>
      <c r="DY262">
        <v>419.973</v>
      </c>
      <c r="DZ262">
        <v>23.19227777777778</v>
      </c>
      <c r="EA262">
        <v>2.124137777777777</v>
      </c>
      <c r="EB262">
        <v>2.10042</v>
      </c>
      <c r="EC262">
        <v>18.40135555555555</v>
      </c>
      <c r="ED262">
        <v>18.22237777777778</v>
      </c>
      <c r="EE262">
        <v>0.00500078</v>
      </c>
      <c r="EF262">
        <v>0</v>
      </c>
      <c r="EG262">
        <v>0</v>
      </c>
      <c r="EH262">
        <v>0</v>
      </c>
      <c r="EI262">
        <v>363.5777777777778</v>
      </c>
      <c r="EJ262">
        <v>0.00500078</v>
      </c>
      <c r="EK262">
        <v>-19.13333333333334</v>
      </c>
      <c r="EL262">
        <v>-0.8666666666666667</v>
      </c>
      <c r="EM262">
        <v>35.04844444444444</v>
      </c>
      <c r="EN262">
        <v>39.15944444444445</v>
      </c>
      <c r="EO262">
        <v>37.04133333333333</v>
      </c>
      <c r="EP262">
        <v>39.24277777777777</v>
      </c>
      <c r="EQ262">
        <v>37.17344444444445</v>
      </c>
      <c r="ER262">
        <v>0</v>
      </c>
      <c r="ES262">
        <v>0</v>
      </c>
      <c r="ET262">
        <v>0</v>
      </c>
      <c r="EU262">
        <v>1758839900.7</v>
      </c>
      <c r="EV262">
        <v>0</v>
      </c>
      <c r="EW262">
        <v>365.1807692307692</v>
      </c>
      <c r="EX262">
        <v>-7.818803449969755</v>
      </c>
      <c r="EY262">
        <v>8.933333571964372</v>
      </c>
      <c r="EZ262">
        <v>-22.48076923076923</v>
      </c>
      <c r="FA262">
        <v>15</v>
      </c>
      <c r="FB262">
        <v>0</v>
      </c>
      <c r="FC262" t="s">
        <v>424</v>
      </c>
      <c r="FD262">
        <v>1746989605.5</v>
      </c>
      <c r="FE262">
        <v>1746989593.5</v>
      </c>
      <c r="FF262">
        <v>0</v>
      </c>
      <c r="FG262">
        <v>-0.274</v>
      </c>
      <c r="FH262">
        <v>-0.002</v>
      </c>
      <c r="FI262">
        <v>2.549</v>
      </c>
      <c r="FJ262">
        <v>0.129</v>
      </c>
      <c r="FK262">
        <v>420</v>
      </c>
      <c r="FL262">
        <v>17</v>
      </c>
      <c r="FM262">
        <v>0.02</v>
      </c>
      <c r="FN262">
        <v>0.04</v>
      </c>
      <c r="FO262">
        <v>2.20657825</v>
      </c>
      <c r="FP262">
        <v>0.02004371482175225</v>
      </c>
      <c r="FQ262">
        <v>0.04118892653902869</v>
      </c>
      <c r="FR262">
        <v>1</v>
      </c>
      <c r="FS262">
        <v>365.3264705882353</v>
      </c>
      <c r="FT262">
        <v>-7.71734165994198</v>
      </c>
      <c r="FU262">
        <v>4.973950307441725</v>
      </c>
      <c r="FV262">
        <v>0</v>
      </c>
      <c r="FW262">
        <v>0.26204695</v>
      </c>
      <c r="FX262">
        <v>0.0005467767354593307</v>
      </c>
      <c r="FY262">
        <v>0.0007410674041543015</v>
      </c>
      <c r="FZ262">
        <v>1</v>
      </c>
      <c r="GA262">
        <v>2</v>
      </c>
      <c r="GB262">
        <v>3</v>
      </c>
      <c r="GC262" t="s">
        <v>435</v>
      </c>
      <c r="GD262">
        <v>3.10309</v>
      </c>
      <c r="GE262">
        <v>2.72682</v>
      </c>
      <c r="GF262">
        <v>0.0885358</v>
      </c>
      <c r="GG262">
        <v>0.0880256</v>
      </c>
      <c r="GH262">
        <v>0.106058</v>
      </c>
      <c r="GI262">
        <v>0.106659</v>
      </c>
      <c r="GJ262">
        <v>23789.8</v>
      </c>
      <c r="GK262">
        <v>21601.3</v>
      </c>
      <c r="GL262">
        <v>26665.2</v>
      </c>
      <c r="GM262">
        <v>23908.9</v>
      </c>
      <c r="GN262">
        <v>38142.2</v>
      </c>
      <c r="GO262">
        <v>31560.9</v>
      </c>
      <c r="GP262">
        <v>46564.7</v>
      </c>
      <c r="GQ262">
        <v>37811.4</v>
      </c>
      <c r="GR262">
        <v>1.85298</v>
      </c>
      <c r="GS262">
        <v>1.86467</v>
      </c>
      <c r="GT262">
        <v>0.0830851</v>
      </c>
      <c r="GU262">
        <v>0</v>
      </c>
      <c r="GV262">
        <v>28.6402</v>
      </c>
      <c r="GW262">
        <v>999.9</v>
      </c>
      <c r="GX262">
        <v>50.5</v>
      </c>
      <c r="GY262">
        <v>31.3</v>
      </c>
      <c r="GZ262">
        <v>25.5921</v>
      </c>
      <c r="HA262">
        <v>60.9238</v>
      </c>
      <c r="HB262">
        <v>18.9784</v>
      </c>
      <c r="HC262">
        <v>1</v>
      </c>
      <c r="HD262">
        <v>0.153255</v>
      </c>
      <c r="HE262">
        <v>-1.19273</v>
      </c>
      <c r="HF262">
        <v>20.2952</v>
      </c>
      <c r="HG262">
        <v>5.22118</v>
      </c>
      <c r="HH262">
        <v>11.98</v>
      </c>
      <c r="HI262">
        <v>4.9646</v>
      </c>
      <c r="HJ262">
        <v>3.276</v>
      </c>
      <c r="HK262">
        <v>9999</v>
      </c>
      <c r="HL262">
        <v>9999</v>
      </c>
      <c r="HM262">
        <v>9999</v>
      </c>
      <c r="HN262">
        <v>9</v>
      </c>
      <c r="HO262">
        <v>1.86392</v>
      </c>
      <c r="HP262">
        <v>1.86006</v>
      </c>
      <c r="HQ262">
        <v>1.85837</v>
      </c>
      <c r="HR262">
        <v>1.85974</v>
      </c>
      <c r="HS262">
        <v>1.85984</v>
      </c>
      <c r="HT262">
        <v>1.85837</v>
      </c>
      <c r="HU262">
        <v>1.85745</v>
      </c>
      <c r="HV262">
        <v>1.85242</v>
      </c>
      <c r="HW262">
        <v>0</v>
      </c>
      <c r="HX262">
        <v>0</v>
      </c>
      <c r="HY262">
        <v>0</v>
      </c>
      <c r="HZ262">
        <v>0</v>
      </c>
      <c r="IA262" t="s">
        <v>426</v>
      </c>
      <c r="IB262" t="s">
        <v>427</v>
      </c>
      <c r="IC262" t="s">
        <v>428</v>
      </c>
      <c r="ID262" t="s">
        <v>428</v>
      </c>
      <c r="IE262" t="s">
        <v>428</v>
      </c>
      <c r="IF262" t="s">
        <v>428</v>
      </c>
      <c r="IG262">
        <v>0</v>
      </c>
      <c r="IH262">
        <v>100</v>
      </c>
      <c r="II262">
        <v>100</v>
      </c>
      <c r="IJ262">
        <v>-1.319</v>
      </c>
      <c r="IK262">
        <v>0.3129</v>
      </c>
      <c r="IL262">
        <v>-1.085747647868322</v>
      </c>
      <c r="IM262">
        <v>-0.001141660950335919</v>
      </c>
      <c r="IN262">
        <v>1.556549255047457E-06</v>
      </c>
      <c r="IO262">
        <v>-3.845636065895205E-10</v>
      </c>
      <c r="IP262">
        <v>0.01562767363184709</v>
      </c>
      <c r="IQ262">
        <v>0.001629169780553792</v>
      </c>
      <c r="IR262">
        <v>0.0005448488767950686</v>
      </c>
      <c r="IS262">
        <v>-2.599574200195059E-06</v>
      </c>
      <c r="IT262">
        <v>2</v>
      </c>
      <c r="IU262">
        <v>2011</v>
      </c>
      <c r="IV262">
        <v>1</v>
      </c>
      <c r="IW262">
        <v>26</v>
      </c>
      <c r="IX262">
        <v>197505</v>
      </c>
      <c r="IY262">
        <v>197505.2</v>
      </c>
      <c r="IZ262">
        <v>1.14624</v>
      </c>
      <c r="JA262">
        <v>2.65137</v>
      </c>
      <c r="JB262">
        <v>1.49658</v>
      </c>
      <c r="JC262">
        <v>2.35107</v>
      </c>
      <c r="JD262">
        <v>1.54907</v>
      </c>
      <c r="JE262">
        <v>2.38525</v>
      </c>
      <c r="JF262">
        <v>36.5759</v>
      </c>
      <c r="JG262">
        <v>24.1926</v>
      </c>
      <c r="JH262">
        <v>18</v>
      </c>
      <c r="JI262">
        <v>475.471</v>
      </c>
      <c r="JJ262">
        <v>497.027</v>
      </c>
      <c r="JK262">
        <v>30.3209</v>
      </c>
      <c r="JL262">
        <v>29.2513</v>
      </c>
      <c r="JM262">
        <v>30.0001</v>
      </c>
      <c r="JN262">
        <v>29.4549</v>
      </c>
      <c r="JO262">
        <v>29.4484</v>
      </c>
      <c r="JP262">
        <v>23.0574</v>
      </c>
      <c r="JQ262">
        <v>12.2271</v>
      </c>
      <c r="JR262">
        <v>100</v>
      </c>
      <c r="JS262">
        <v>30.324</v>
      </c>
      <c r="JT262">
        <v>420</v>
      </c>
      <c r="JU262">
        <v>23.2223</v>
      </c>
      <c r="JV262">
        <v>101.809</v>
      </c>
      <c r="JW262">
        <v>91.2011</v>
      </c>
    </row>
    <row r="263" spans="1:283">
      <c r="A263">
        <v>245</v>
      </c>
      <c r="B263">
        <v>1758839907</v>
      </c>
      <c r="C263">
        <v>3073.400000095367</v>
      </c>
      <c r="D263" t="s">
        <v>925</v>
      </c>
      <c r="E263" t="s">
        <v>926</v>
      </c>
      <c r="F263">
        <v>5</v>
      </c>
      <c r="G263" t="s">
        <v>918</v>
      </c>
      <c r="H263">
        <v>1758839904</v>
      </c>
      <c r="I263">
        <f>(J263)/1000</f>
        <v>0</v>
      </c>
      <c r="J263">
        <f>1000*DJ263*AH263*(DF263-DG263)/(100*CY263*(1000-AH263*DF263))</f>
        <v>0</v>
      </c>
      <c r="K263">
        <f>DJ263*AH263*(DE263-DD263*(1000-AH263*DG263)/(1000-AH263*DF263))/(100*CY263)</f>
        <v>0</v>
      </c>
      <c r="L263">
        <f>DD263 - IF(AH263&gt;1, K263*CY263*100.0/(AJ263), 0)</f>
        <v>0</v>
      </c>
      <c r="M263">
        <f>((S263-I263/2)*L263-K263)/(S263+I263/2)</f>
        <v>0</v>
      </c>
      <c r="N263">
        <f>M263*(DK263+DL263)/1000.0</f>
        <v>0</v>
      </c>
      <c r="O263">
        <f>(DD263 - IF(AH263&gt;1, K263*CY263*100.0/(AJ263), 0))*(DK263+DL263)/1000.0</f>
        <v>0</v>
      </c>
      <c r="P263">
        <f>2.0/((1/R263-1/Q263)+SIGN(R263)*SQRT((1/R263-1/Q263)*(1/R263-1/Q263) + 4*CZ263/((CZ263+1)*(CZ263+1))*(2*1/R263*1/Q263-1/Q263*1/Q263)))</f>
        <v>0</v>
      </c>
      <c r="Q263">
        <f>IF(LEFT(DA263,1)&lt;&gt;"0",IF(LEFT(DA263,1)="1",3.0,DB263),$D$5+$E$5*(DR263*DK263/($K$5*1000))+$F$5*(DR263*DK263/($K$5*1000))*MAX(MIN(CY263,$J$5),$I$5)*MAX(MIN(CY263,$J$5),$I$5)+$G$5*MAX(MIN(CY263,$J$5),$I$5)*(DR263*DK263/($K$5*1000))+$H$5*(DR263*DK263/($K$5*1000))*(DR263*DK263/($K$5*1000)))</f>
        <v>0</v>
      </c>
      <c r="R263">
        <f>I263*(1000-(1000*0.61365*exp(17.502*V263/(240.97+V263))/(DK263+DL263)+DF263)/2)/(1000*0.61365*exp(17.502*V263/(240.97+V263))/(DK263+DL263)-DF263)</f>
        <v>0</v>
      </c>
      <c r="S263">
        <f>1/((CZ263+1)/(P263/1.6)+1/(Q263/1.37)) + CZ263/((CZ263+1)/(P263/1.6) + CZ263/(Q263/1.37))</f>
        <v>0</v>
      </c>
      <c r="T263">
        <f>(CU263*CX263)</f>
        <v>0</v>
      </c>
      <c r="U263">
        <f>(DM263+(T263+2*0.95*5.67E-8*(((DM263+$B$9)+273)^4-(DM263+273)^4)-44100*I263)/(1.84*29.3*Q263+8*0.95*5.67E-8*(DM263+273)^3))</f>
        <v>0</v>
      </c>
      <c r="V263">
        <f>($C$9*DN263+$D$9*DO263+$E$9*U263)</f>
        <v>0</v>
      </c>
      <c r="W263">
        <f>0.61365*exp(17.502*V263/(240.97+V263))</f>
        <v>0</v>
      </c>
      <c r="X263">
        <f>(Y263/Z263*100)</f>
        <v>0</v>
      </c>
      <c r="Y263">
        <f>DF263*(DK263+DL263)/1000</f>
        <v>0</v>
      </c>
      <c r="Z263">
        <f>0.61365*exp(17.502*DM263/(240.97+DM263))</f>
        <v>0</v>
      </c>
      <c r="AA263">
        <f>(W263-DF263*(DK263+DL263)/1000)</f>
        <v>0</v>
      </c>
      <c r="AB263">
        <f>(-I263*44100)</f>
        <v>0</v>
      </c>
      <c r="AC263">
        <f>2*29.3*Q263*0.92*(DM263-V263)</f>
        <v>0</v>
      </c>
      <c r="AD263">
        <f>2*0.95*5.67E-8*(((DM263+$B$9)+273)^4-(V263+273)^4)</f>
        <v>0</v>
      </c>
      <c r="AE263">
        <f>T263+AD263+AB263+AC263</f>
        <v>0</v>
      </c>
      <c r="AF263">
        <v>1</v>
      </c>
      <c r="AG263">
        <v>0</v>
      </c>
      <c r="AH263">
        <f>IF(AF263*$H$15&gt;=AJ263,1.0,(AJ263/(AJ263-AF263*$H$15)))</f>
        <v>0</v>
      </c>
      <c r="AI263">
        <f>(AH263-1)*100</f>
        <v>0</v>
      </c>
      <c r="AJ263">
        <f>MAX(0,($B$15+$C$15*DR263)/(1+$D$15*DR263)*DK263/(DM263+273)*$E$15)</f>
        <v>0</v>
      </c>
      <c r="AK263" t="s">
        <v>422</v>
      </c>
      <c r="AL263" t="s">
        <v>422</v>
      </c>
      <c r="AM263">
        <v>0</v>
      </c>
      <c r="AN263">
        <v>0</v>
      </c>
      <c r="AO263">
        <f>1-AM263/AN263</f>
        <v>0</v>
      </c>
      <c r="AP263">
        <v>0</v>
      </c>
      <c r="AQ263" t="s">
        <v>422</v>
      </c>
      <c r="AR263" t="s">
        <v>422</v>
      </c>
      <c r="AS263">
        <v>0</v>
      </c>
      <c r="AT263">
        <v>0</v>
      </c>
      <c r="AU263">
        <f>1-AS263/AT263</f>
        <v>0</v>
      </c>
      <c r="AV263">
        <v>0.5</v>
      </c>
      <c r="AW263">
        <f>CV263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422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CU263">
        <f>$B$13*DS263+$C$13*DT263+$F$13*EE263*(1-EH263)</f>
        <v>0</v>
      </c>
      <c r="CV263">
        <f>CU263*CW263</f>
        <v>0</v>
      </c>
      <c r="CW263">
        <f>($B$13*$D$11+$C$13*$D$11+$F$13*((ER263+EJ263)/MAX(ER263+EJ263+ES263, 0.1)*$I$11+ES263/MAX(ER263+EJ263+ES263, 0.1)*$J$11))/($B$13+$C$13+$F$13)</f>
        <v>0</v>
      </c>
      <c r="CX263">
        <f>($B$13*$K$11+$C$13*$K$11+$F$13*((ER263+EJ263)/MAX(ER263+EJ263+ES263, 0.1)*$P$11+ES263/MAX(ER263+EJ263+ES263, 0.1)*$Q$11))/($B$13+$C$13+$F$13)</f>
        <v>0</v>
      </c>
      <c r="CY263">
        <v>3.21</v>
      </c>
      <c r="CZ263">
        <v>0.5</v>
      </c>
      <c r="DA263" t="s">
        <v>423</v>
      </c>
      <c r="DB263">
        <v>2</v>
      </c>
      <c r="DC263">
        <v>1758839904</v>
      </c>
      <c r="DD263">
        <v>422.1965555555556</v>
      </c>
      <c r="DE263">
        <v>419.981</v>
      </c>
      <c r="DF263">
        <v>23.45365555555556</v>
      </c>
      <c r="DG263">
        <v>23.19171111111111</v>
      </c>
      <c r="DH263">
        <v>423.5158888888889</v>
      </c>
      <c r="DI263">
        <v>23.14078888888888</v>
      </c>
      <c r="DJ263">
        <v>500.0643333333333</v>
      </c>
      <c r="DK263">
        <v>90.56513333333334</v>
      </c>
      <c r="DL263">
        <v>0.06883493333333333</v>
      </c>
      <c r="DM263">
        <v>29.93988888888889</v>
      </c>
      <c r="DN263">
        <v>29.99576666666667</v>
      </c>
      <c r="DO263">
        <v>999.9000000000001</v>
      </c>
      <c r="DP263">
        <v>0</v>
      </c>
      <c r="DQ263">
        <v>0</v>
      </c>
      <c r="DR263">
        <v>9998.333333333334</v>
      </c>
      <c r="DS263">
        <v>0</v>
      </c>
      <c r="DT263">
        <v>2.97499</v>
      </c>
      <c r="DU263">
        <v>2.215557777777778</v>
      </c>
      <c r="DV263">
        <v>432.3363333333334</v>
      </c>
      <c r="DW263">
        <v>429.9523333333333</v>
      </c>
      <c r="DX263">
        <v>0.2619593333333333</v>
      </c>
      <c r="DY263">
        <v>419.981</v>
      </c>
      <c r="DZ263">
        <v>23.19171111111111</v>
      </c>
      <c r="EA263">
        <v>2.124085555555555</v>
      </c>
      <c r="EB263">
        <v>2.10036</v>
      </c>
      <c r="EC263">
        <v>18.40094444444444</v>
      </c>
      <c r="ED263">
        <v>18.22191111111111</v>
      </c>
      <c r="EE263">
        <v>0.00500078</v>
      </c>
      <c r="EF263">
        <v>0</v>
      </c>
      <c r="EG263">
        <v>0</v>
      </c>
      <c r="EH263">
        <v>0</v>
      </c>
      <c r="EI263">
        <v>363.0111111111112</v>
      </c>
      <c r="EJ263">
        <v>0.00500078</v>
      </c>
      <c r="EK263">
        <v>-19.08888888888889</v>
      </c>
      <c r="EL263">
        <v>-1.166666666666667</v>
      </c>
      <c r="EM263">
        <v>35.05544444444445</v>
      </c>
      <c r="EN263">
        <v>39.208</v>
      </c>
      <c r="EO263">
        <v>36.84011111111111</v>
      </c>
      <c r="EP263">
        <v>39.30522222222222</v>
      </c>
      <c r="EQ263">
        <v>37.24288888888889</v>
      </c>
      <c r="ER263">
        <v>0</v>
      </c>
      <c r="ES263">
        <v>0</v>
      </c>
      <c r="ET263">
        <v>0</v>
      </c>
      <c r="EU263">
        <v>1758839902.5</v>
      </c>
      <c r="EV263">
        <v>0</v>
      </c>
      <c r="EW263">
        <v>364.272</v>
      </c>
      <c r="EX263">
        <v>-13.66923077268872</v>
      </c>
      <c r="EY263">
        <v>20.98461557234072</v>
      </c>
      <c r="EZ263">
        <v>-21.132</v>
      </c>
      <c r="FA263">
        <v>15</v>
      </c>
      <c r="FB263">
        <v>0</v>
      </c>
      <c r="FC263" t="s">
        <v>424</v>
      </c>
      <c r="FD263">
        <v>1746989605.5</v>
      </c>
      <c r="FE263">
        <v>1746989593.5</v>
      </c>
      <c r="FF263">
        <v>0</v>
      </c>
      <c r="FG263">
        <v>-0.274</v>
      </c>
      <c r="FH263">
        <v>-0.002</v>
      </c>
      <c r="FI263">
        <v>2.549</v>
      </c>
      <c r="FJ263">
        <v>0.129</v>
      </c>
      <c r="FK263">
        <v>420</v>
      </c>
      <c r="FL263">
        <v>17</v>
      </c>
      <c r="FM263">
        <v>0.02</v>
      </c>
      <c r="FN263">
        <v>0.04</v>
      </c>
      <c r="FO263">
        <v>2.205256341463415</v>
      </c>
      <c r="FP263">
        <v>0.05619993031358649</v>
      </c>
      <c r="FQ263">
        <v>0.04002747780335451</v>
      </c>
      <c r="FR263">
        <v>1</v>
      </c>
      <c r="FS263">
        <v>365.1441176470588</v>
      </c>
      <c r="FT263">
        <v>-14.614209460387</v>
      </c>
      <c r="FU263">
        <v>5.20374249806417</v>
      </c>
      <c r="FV263">
        <v>0</v>
      </c>
      <c r="FW263">
        <v>0.2621379024390244</v>
      </c>
      <c r="FX263">
        <v>-0.0007849128919854857</v>
      </c>
      <c r="FY263">
        <v>0.0006927186387221557</v>
      </c>
      <c r="FZ263">
        <v>1</v>
      </c>
      <c r="GA263">
        <v>2</v>
      </c>
      <c r="GB263">
        <v>3</v>
      </c>
      <c r="GC263" t="s">
        <v>435</v>
      </c>
      <c r="GD263">
        <v>3.10281</v>
      </c>
      <c r="GE263">
        <v>2.72697</v>
      </c>
      <c r="GF263">
        <v>0.0885384</v>
      </c>
      <c r="GG263">
        <v>0.0880225</v>
      </c>
      <c r="GH263">
        <v>0.106055</v>
      </c>
      <c r="GI263">
        <v>0.106661</v>
      </c>
      <c r="GJ263">
        <v>23789.8</v>
      </c>
      <c r="GK263">
        <v>21601.4</v>
      </c>
      <c r="GL263">
        <v>26665.2</v>
      </c>
      <c r="GM263">
        <v>23908.9</v>
      </c>
      <c r="GN263">
        <v>38142.3</v>
      </c>
      <c r="GO263">
        <v>31560.8</v>
      </c>
      <c r="GP263">
        <v>46564.7</v>
      </c>
      <c r="GQ263">
        <v>37811.3</v>
      </c>
      <c r="GR263">
        <v>1.85265</v>
      </c>
      <c r="GS263">
        <v>1.86502</v>
      </c>
      <c r="GT263">
        <v>0.0835098</v>
      </c>
      <c r="GU263">
        <v>0</v>
      </c>
      <c r="GV263">
        <v>28.6389</v>
      </c>
      <c r="GW263">
        <v>999.9</v>
      </c>
      <c r="GX263">
        <v>50.5</v>
      </c>
      <c r="GY263">
        <v>31.3</v>
      </c>
      <c r="GZ263">
        <v>25.5912</v>
      </c>
      <c r="HA263">
        <v>61.2638</v>
      </c>
      <c r="HB263">
        <v>19.0465</v>
      </c>
      <c r="HC263">
        <v>1</v>
      </c>
      <c r="HD263">
        <v>0.153216</v>
      </c>
      <c r="HE263">
        <v>-1.1851</v>
      </c>
      <c r="HF263">
        <v>20.2951</v>
      </c>
      <c r="HG263">
        <v>5.22118</v>
      </c>
      <c r="HH263">
        <v>11.98</v>
      </c>
      <c r="HI263">
        <v>4.9645</v>
      </c>
      <c r="HJ263">
        <v>3.276</v>
      </c>
      <c r="HK263">
        <v>9999</v>
      </c>
      <c r="HL263">
        <v>9999</v>
      </c>
      <c r="HM263">
        <v>9999</v>
      </c>
      <c r="HN263">
        <v>9</v>
      </c>
      <c r="HO263">
        <v>1.86389</v>
      </c>
      <c r="HP263">
        <v>1.86006</v>
      </c>
      <c r="HQ263">
        <v>1.85837</v>
      </c>
      <c r="HR263">
        <v>1.85974</v>
      </c>
      <c r="HS263">
        <v>1.85984</v>
      </c>
      <c r="HT263">
        <v>1.85837</v>
      </c>
      <c r="HU263">
        <v>1.85745</v>
      </c>
      <c r="HV263">
        <v>1.85241</v>
      </c>
      <c r="HW263">
        <v>0</v>
      </c>
      <c r="HX263">
        <v>0</v>
      </c>
      <c r="HY263">
        <v>0</v>
      </c>
      <c r="HZ263">
        <v>0</v>
      </c>
      <c r="IA263" t="s">
        <v>426</v>
      </c>
      <c r="IB263" t="s">
        <v>427</v>
      </c>
      <c r="IC263" t="s">
        <v>428</v>
      </c>
      <c r="ID263" t="s">
        <v>428</v>
      </c>
      <c r="IE263" t="s">
        <v>428</v>
      </c>
      <c r="IF263" t="s">
        <v>428</v>
      </c>
      <c r="IG263">
        <v>0</v>
      </c>
      <c r="IH263">
        <v>100</v>
      </c>
      <c r="II263">
        <v>100</v>
      </c>
      <c r="IJ263">
        <v>-1.319</v>
      </c>
      <c r="IK263">
        <v>0.3129</v>
      </c>
      <c r="IL263">
        <v>-1.085747647868322</v>
      </c>
      <c r="IM263">
        <v>-0.001141660950335919</v>
      </c>
      <c r="IN263">
        <v>1.556549255047457E-06</v>
      </c>
      <c r="IO263">
        <v>-3.845636065895205E-10</v>
      </c>
      <c r="IP263">
        <v>0.01562767363184709</v>
      </c>
      <c r="IQ263">
        <v>0.001629169780553792</v>
      </c>
      <c r="IR263">
        <v>0.0005448488767950686</v>
      </c>
      <c r="IS263">
        <v>-2.599574200195059E-06</v>
      </c>
      <c r="IT263">
        <v>2</v>
      </c>
      <c r="IU263">
        <v>2011</v>
      </c>
      <c r="IV263">
        <v>1</v>
      </c>
      <c r="IW263">
        <v>26</v>
      </c>
      <c r="IX263">
        <v>197505</v>
      </c>
      <c r="IY263">
        <v>197505.2</v>
      </c>
      <c r="IZ263">
        <v>1.14624</v>
      </c>
      <c r="JA263">
        <v>2.64526</v>
      </c>
      <c r="JB263">
        <v>1.49658</v>
      </c>
      <c r="JC263">
        <v>2.34985</v>
      </c>
      <c r="JD263">
        <v>1.54907</v>
      </c>
      <c r="JE263">
        <v>2.43042</v>
      </c>
      <c r="JF263">
        <v>36.5996</v>
      </c>
      <c r="JG263">
        <v>24.2013</v>
      </c>
      <c r="JH263">
        <v>18</v>
      </c>
      <c r="JI263">
        <v>475.284</v>
      </c>
      <c r="JJ263">
        <v>497.26</v>
      </c>
      <c r="JK263">
        <v>30.3238</v>
      </c>
      <c r="JL263">
        <v>29.2513</v>
      </c>
      <c r="JM263">
        <v>30</v>
      </c>
      <c r="JN263">
        <v>29.4549</v>
      </c>
      <c r="JO263">
        <v>29.4484</v>
      </c>
      <c r="JP263">
        <v>23.0585</v>
      </c>
      <c r="JQ263">
        <v>12.2271</v>
      </c>
      <c r="JR263">
        <v>100</v>
      </c>
      <c r="JS263">
        <v>30.324</v>
      </c>
      <c r="JT263">
        <v>420</v>
      </c>
      <c r="JU263">
        <v>23.2232</v>
      </c>
      <c r="JV263">
        <v>101.809</v>
      </c>
      <c r="JW263">
        <v>91.20099999999999</v>
      </c>
    </row>
    <row r="264" spans="1:283">
      <c r="A264">
        <v>246</v>
      </c>
      <c r="B264">
        <v>1758839909</v>
      </c>
      <c r="C264">
        <v>3075.400000095367</v>
      </c>
      <c r="D264" t="s">
        <v>927</v>
      </c>
      <c r="E264" t="s">
        <v>928</v>
      </c>
      <c r="F264">
        <v>5</v>
      </c>
      <c r="G264" t="s">
        <v>918</v>
      </c>
      <c r="H264">
        <v>1758839906</v>
      </c>
      <c r="I264">
        <f>(J264)/1000</f>
        <v>0</v>
      </c>
      <c r="J264">
        <f>1000*DJ264*AH264*(DF264-DG264)/(100*CY264*(1000-AH264*DF264))</f>
        <v>0</v>
      </c>
      <c r="K264">
        <f>DJ264*AH264*(DE264-DD264*(1000-AH264*DG264)/(1000-AH264*DF264))/(100*CY264)</f>
        <v>0</v>
      </c>
      <c r="L264">
        <f>DD264 - IF(AH264&gt;1, K264*CY264*100.0/(AJ264), 0)</f>
        <v>0</v>
      </c>
      <c r="M264">
        <f>((S264-I264/2)*L264-K264)/(S264+I264/2)</f>
        <v>0</v>
      </c>
      <c r="N264">
        <f>M264*(DK264+DL264)/1000.0</f>
        <v>0</v>
      </c>
      <c r="O264">
        <f>(DD264 - IF(AH264&gt;1, K264*CY264*100.0/(AJ264), 0))*(DK264+DL264)/1000.0</f>
        <v>0</v>
      </c>
      <c r="P264">
        <f>2.0/((1/R264-1/Q264)+SIGN(R264)*SQRT((1/R264-1/Q264)*(1/R264-1/Q264) + 4*CZ264/((CZ264+1)*(CZ264+1))*(2*1/R264*1/Q264-1/Q264*1/Q264)))</f>
        <v>0</v>
      </c>
      <c r="Q264">
        <f>IF(LEFT(DA264,1)&lt;&gt;"0",IF(LEFT(DA264,1)="1",3.0,DB264),$D$5+$E$5*(DR264*DK264/($K$5*1000))+$F$5*(DR264*DK264/($K$5*1000))*MAX(MIN(CY264,$J$5),$I$5)*MAX(MIN(CY264,$J$5),$I$5)+$G$5*MAX(MIN(CY264,$J$5),$I$5)*(DR264*DK264/($K$5*1000))+$H$5*(DR264*DK264/($K$5*1000))*(DR264*DK264/($K$5*1000)))</f>
        <v>0</v>
      </c>
      <c r="R264">
        <f>I264*(1000-(1000*0.61365*exp(17.502*V264/(240.97+V264))/(DK264+DL264)+DF264)/2)/(1000*0.61365*exp(17.502*V264/(240.97+V264))/(DK264+DL264)-DF264)</f>
        <v>0</v>
      </c>
      <c r="S264">
        <f>1/((CZ264+1)/(P264/1.6)+1/(Q264/1.37)) + CZ264/((CZ264+1)/(P264/1.6) + CZ264/(Q264/1.37))</f>
        <v>0</v>
      </c>
      <c r="T264">
        <f>(CU264*CX264)</f>
        <v>0</v>
      </c>
      <c r="U264">
        <f>(DM264+(T264+2*0.95*5.67E-8*(((DM264+$B$9)+273)^4-(DM264+273)^4)-44100*I264)/(1.84*29.3*Q264+8*0.95*5.67E-8*(DM264+273)^3))</f>
        <v>0</v>
      </c>
      <c r="V264">
        <f>($C$9*DN264+$D$9*DO264+$E$9*U264)</f>
        <v>0</v>
      </c>
      <c r="W264">
        <f>0.61365*exp(17.502*V264/(240.97+V264))</f>
        <v>0</v>
      </c>
      <c r="X264">
        <f>(Y264/Z264*100)</f>
        <v>0</v>
      </c>
      <c r="Y264">
        <f>DF264*(DK264+DL264)/1000</f>
        <v>0</v>
      </c>
      <c r="Z264">
        <f>0.61365*exp(17.502*DM264/(240.97+DM264))</f>
        <v>0</v>
      </c>
      <c r="AA264">
        <f>(W264-DF264*(DK264+DL264)/1000)</f>
        <v>0</v>
      </c>
      <c r="AB264">
        <f>(-I264*44100)</f>
        <v>0</v>
      </c>
      <c r="AC264">
        <f>2*29.3*Q264*0.92*(DM264-V264)</f>
        <v>0</v>
      </c>
      <c r="AD264">
        <f>2*0.95*5.67E-8*(((DM264+$B$9)+273)^4-(V264+273)^4)</f>
        <v>0</v>
      </c>
      <c r="AE264">
        <f>T264+AD264+AB264+AC264</f>
        <v>0</v>
      </c>
      <c r="AF264">
        <v>1</v>
      </c>
      <c r="AG264">
        <v>0</v>
      </c>
      <c r="AH264">
        <f>IF(AF264*$H$15&gt;=AJ264,1.0,(AJ264/(AJ264-AF264*$H$15)))</f>
        <v>0</v>
      </c>
      <c r="AI264">
        <f>(AH264-1)*100</f>
        <v>0</v>
      </c>
      <c r="AJ264">
        <f>MAX(0,($B$15+$C$15*DR264)/(1+$D$15*DR264)*DK264/(DM264+273)*$E$15)</f>
        <v>0</v>
      </c>
      <c r="AK264" t="s">
        <v>422</v>
      </c>
      <c r="AL264" t="s">
        <v>422</v>
      </c>
      <c r="AM264">
        <v>0</v>
      </c>
      <c r="AN264">
        <v>0</v>
      </c>
      <c r="AO264">
        <f>1-AM264/AN264</f>
        <v>0</v>
      </c>
      <c r="AP264">
        <v>0</v>
      </c>
      <c r="AQ264" t="s">
        <v>422</v>
      </c>
      <c r="AR264" t="s">
        <v>422</v>
      </c>
      <c r="AS264">
        <v>0</v>
      </c>
      <c r="AT264">
        <v>0</v>
      </c>
      <c r="AU264">
        <f>1-AS264/AT264</f>
        <v>0</v>
      </c>
      <c r="AV264">
        <v>0.5</v>
      </c>
      <c r="AW264">
        <f>CV264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422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CU264">
        <f>$B$13*DS264+$C$13*DT264+$F$13*EE264*(1-EH264)</f>
        <v>0</v>
      </c>
      <c r="CV264">
        <f>CU264*CW264</f>
        <v>0</v>
      </c>
      <c r="CW264">
        <f>($B$13*$D$11+$C$13*$D$11+$F$13*((ER264+EJ264)/MAX(ER264+EJ264+ES264, 0.1)*$I$11+ES264/MAX(ER264+EJ264+ES264, 0.1)*$J$11))/($B$13+$C$13+$F$13)</f>
        <v>0</v>
      </c>
      <c r="CX264">
        <f>($B$13*$K$11+$C$13*$K$11+$F$13*((ER264+EJ264)/MAX(ER264+EJ264+ES264, 0.1)*$P$11+ES264/MAX(ER264+EJ264+ES264, 0.1)*$Q$11))/($B$13+$C$13+$F$13)</f>
        <v>0</v>
      </c>
      <c r="CY264">
        <v>3.21</v>
      </c>
      <c r="CZ264">
        <v>0.5</v>
      </c>
      <c r="DA264" t="s">
        <v>423</v>
      </c>
      <c r="DB264">
        <v>2</v>
      </c>
      <c r="DC264">
        <v>1758839906</v>
      </c>
      <c r="DD264">
        <v>422.1985555555555</v>
      </c>
      <c r="DE264">
        <v>419.992</v>
      </c>
      <c r="DF264">
        <v>23.4532</v>
      </c>
      <c r="DG264">
        <v>23.19157777777778</v>
      </c>
      <c r="DH264">
        <v>423.518</v>
      </c>
      <c r="DI264">
        <v>23.14034444444444</v>
      </c>
      <c r="DJ264">
        <v>499.9643333333332</v>
      </c>
      <c r="DK264">
        <v>90.5643</v>
      </c>
      <c r="DL264">
        <v>0.06902324444444445</v>
      </c>
      <c r="DM264">
        <v>29.94092222222222</v>
      </c>
      <c r="DN264">
        <v>29.99827777777778</v>
      </c>
      <c r="DO264">
        <v>999.9000000000001</v>
      </c>
      <c r="DP264">
        <v>0</v>
      </c>
      <c r="DQ264">
        <v>0</v>
      </c>
      <c r="DR264">
        <v>9977.633333333333</v>
      </c>
      <c r="DS264">
        <v>0</v>
      </c>
      <c r="DT264">
        <v>2.97499</v>
      </c>
      <c r="DU264">
        <v>2.206663333333333</v>
      </c>
      <c r="DV264">
        <v>432.3382222222223</v>
      </c>
      <c r="DW264">
        <v>429.9634444444444</v>
      </c>
      <c r="DX264">
        <v>0.2616345555555555</v>
      </c>
      <c r="DY264">
        <v>419.992</v>
      </c>
      <c r="DZ264">
        <v>23.19157777777778</v>
      </c>
      <c r="EA264">
        <v>2.124023333333334</v>
      </c>
      <c r="EB264">
        <v>2.100328888888889</v>
      </c>
      <c r="EC264">
        <v>18.4005</v>
      </c>
      <c r="ED264">
        <v>18.22166666666667</v>
      </c>
      <c r="EE264">
        <v>0.00500078</v>
      </c>
      <c r="EF264">
        <v>0</v>
      </c>
      <c r="EG264">
        <v>0</v>
      </c>
      <c r="EH264">
        <v>0</v>
      </c>
      <c r="EI264">
        <v>363.4777777777778</v>
      </c>
      <c r="EJ264">
        <v>0.00500078</v>
      </c>
      <c r="EK264">
        <v>-21.06666666666666</v>
      </c>
      <c r="EL264">
        <v>-1.244444444444444</v>
      </c>
      <c r="EM264">
        <v>35.03466666666667</v>
      </c>
      <c r="EN264">
        <v>39.24277777777777</v>
      </c>
      <c r="EO264">
        <v>36.87488888888889</v>
      </c>
      <c r="EP264">
        <v>39.36788888888888</v>
      </c>
      <c r="EQ264">
        <v>37.25677777777778</v>
      </c>
      <c r="ER264">
        <v>0</v>
      </c>
      <c r="ES264">
        <v>0</v>
      </c>
      <c r="ET264">
        <v>0</v>
      </c>
      <c r="EU264">
        <v>1758839904.3</v>
      </c>
      <c r="EV264">
        <v>0</v>
      </c>
      <c r="EW264">
        <v>364.123076923077</v>
      </c>
      <c r="EX264">
        <v>-20.91623919400751</v>
      </c>
      <c r="EY264">
        <v>21.79487208813595</v>
      </c>
      <c r="EZ264">
        <v>-21.78076923076923</v>
      </c>
      <c r="FA264">
        <v>15</v>
      </c>
      <c r="FB264">
        <v>0</v>
      </c>
      <c r="FC264" t="s">
        <v>424</v>
      </c>
      <c r="FD264">
        <v>1746989605.5</v>
      </c>
      <c r="FE264">
        <v>1746989593.5</v>
      </c>
      <c r="FF264">
        <v>0</v>
      </c>
      <c r="FG264">
        <v>-0.274</v>
      </c>
      <c r="FH264">
        <v>-0.002</v>
      </c>
      <c r="FI264">
        <v>2.549</v>
      </c>
      <c r="FJ264">
        <v>0.129</v>
      </c>
      <c r="FK264">
        <v>420</v>
      </c>
      <c r="FL264">
        <v>17</v>
      </c>
      <c r="FM264">
        <v>0.02</v>
      </c>
      <c r="FN264">
        <v>0.04</v>
      </c>
      <c r="FO264">
        <v>2.20421025</v>
      </c>
      <c r="FP264">
        <v>0.1120046904315142</v>
      </c>
      <c r="FQ264">
        <v>0.04014372836991479</v>
      </c>
      <c r="FR264">
        <v>1</v>
      </c>
      <c r="FS264">
        <v>364.1794117647058</v>
      </c>
      <c r="FT264">
        <v>-7.579832002792354</v>
      </c>
      <c r="FU264">
        <v>4.983902287055836</v>
      </c>
      <c r="FV264">
        <v>0</v>
      </c>
      <c r="FW264">
        <v>0.262124625</v>
      </c>
      <c r="FX264">
        <v>-0.002628911819887352</v>
      </c>
      <c r="FY264">
        <v>0.0007262965540156449</v>
      </c>
      <c r="FZ264">
        <v>1</v>
      </c>
      <c r="GA264">
        <v>2</v>
      </c>
      <c r="GB264">
        <v>3</v>
      </c>
      <c r="GC264" t="s">
        <v>435</v>
      </c>
      <c r="GD264">
        <v>3.10269</v>
      </c>
      <c r="GE264">
        <v>2.72722</v>
      </c>
      <c r="GF264">
        <v>0.0885363</v>
      </c>
      <c r="GG264">
        <v>0.0880252</v>
      </c>
      <c r="GH264">
        <v>0.106052</v>
      </c>
      <c r="GI264">
        <v>0.106662</v>
      </c>
      <c r="GJ264">
        <v>23789.9</v>
      </c>
      <c r="GK264">
        <v>21601.2</v>
      </c>
      <c r="GL264">
        <v>26665.2</v>
      </c>
      <c r="GM264">
        <v>23908.8</v>
      </c>
      <c r="GN264">
        <v>38142.5</v>
      </c>
      <c r="GO264">
        <v>31560.6</v>
      </c>
      <c r="GP264">
        <v>46564.7</v>
      </c>
      <c r="GQ264">
        <v>37811.2</v>
      </c>
      <c r="GR264">
        <v>1.85275</v>
      </c>
      <c r="GS264">
        <v>1.86515</v>
      </c>
      <c r="GT264">
        <v>0.0837445</v>
      </c>
      <c r="GU264">
        <v>0</v>
      </c>
      <c r="GV264">
        <v>28.6383</v>
      </c>
      <c r="GW264">
        <v>999.9</v>
      </c>
      <c r="GX264">
        <v>50.5</v>
      </c>
      <c r="GY264">
        <v>31.3</v>
      </c>
      <c r="GZ264">
        <v>25.5897</v>
      </c>
      <c r="HA264">
        <v>60.3138</v>
      </c>
      <c r="HB264">
        <v>19.2228</v>
      </c>
      <c r="HC264">
        <v>1</v>
      </c>
      <c r="HD264">
        <v>0.153201</v>
      </c>
      <c r="HE264">
        <v>-1.1815</v>
      </c>
      <c r="HF264">
        <v>20.2951</v>
      </c>
      <c r="HG264">
        <v>5.22088</v>
      </c>
      <c r="HH264">
        <v>11.98</v>
      </c>
      <c r="HI264">
        <v>4.96445</v>
      </c>
      <c r="HJ264">
        <v>3.276</v>
      </c>
      <c r="HK264">
        <v>9999</v>
      </c>
      <c r="HL264">
        <v>9999</v>
      </c>
      <c r="HM264">
        <v>9999</v>
      </c>
      <c r="HN264">
        <v>9</v>
      </c>
      <c r="HO264">
        <v>1.86388</v>
      </c>
      <c r="HP264">
        <v>1.86006</v>
      </c>
      <c r="HQ264">
        <v>1.85837</v>
      </c>
      <c r="HR264">
        <v>1.85974</v>
      </c>
      <c r="HS264">
        <v>1.85986</v>
      </c>
      <c r="HT264">
        <v>1.85837</v>
      </c>
      <c r="HU264">
        <v>1.85745</v>
      </c>
      <c r="HV264">
        <v>1.85241</v>
      </c>
      <c r="HW264">
        <v>0</v>
      </c>
      <c r="HX264">
        <v>0</v>
      </c>
      <c r="HY264">
        <v>0</v>
      </c>
      <c r="HZ264">
        <v>0</v>
      </c>
      <c r="IA264" t="s">
        <v>426</v>
      </c>
      <c r="IB264" t="s">
        <v>427</v>
      </c>
      <c r="IC264" t="s">
        <v>428</v>
      </c>
      <c r="ID264" t="s">
        <v>428</v>
      </c>
      <c r="IE264" t="s">
        <v>428</v>
      </c>
      <c r="IF264" t="s">
        <v>428</v>
      </c>
      <c r="IG264">
        <v>0</v>
      </c>
      <c r="IH264">
        <v>100</v>
      </c>
      <c r="II264">
        <v>100</v>
      </c>
      <c r="IJ264">
        <v>-1.32</v>
      </c>
      <c r="IK264">
        <v>0.3129</v>
      </c>
      <c r="IL264">
        <v>-1.085747647868322</v>
      </c>
      <c r="IM264">
        <v>-0.001141660950335919</v>
      </c>
      <c r="IN264">
        <v>1.556549255047457E-06</v>
      </c>
      <c r="IO264">
        <v>-3.845636065895205E-10</v>
      </c>
      <c r="IP264">
        <v>0.01562767363184709</v>
      </c>
      <c r="IQ264">
        <v>0.001629169780553792</v>
      </c>
      <c r="IR264">
        <v>0.0005448488767950686</v>
      </c>
      <c r="IS264">
        <v>-2.599574200195059E-06</v>
      </c>
      <c r="IT264">
        <v>2</v>
      </c>
      <c r="IU264">
        <v>2011</v>
      </c>
      <c r="IV264">
        <v>1</v>
      </c>
      <c r="IW264">
        <v>26</v>
      </c>
      <c r="IX264">
        <v>197505.1</v>
      </c>
      <c r="IY264">
        <v>197505.3</v>
      </c>
      <c r="IZ264">
        <v>1.14624</v>
      </c>
      <c r="JA264">
        <v>2.63672</v>
      </c>
      <c r="JB264">
        <v>1.49658</v>
      </c>
      <c r="JC264">
        <v>2.35107</v>
      </c>
      <c r="JD264">
        <v>1.54907</v>
      </c>
      <c r="JE264">
        <v>2.48291</v>
      </c>
      <c r="JF264">
        <v>36.5759</v>
      </c>
      <c r="JG264">
        <v>24.2013</v>
      </c>
      <c r="JH264">
        <v>18</v>
      </c>
      <c r="JI264">
        <v>475.342</v>
      </c>
      <c r="JJ264">
        <v>497.344</v>
      </c>
      <c r="JK264">
        <v>30.3255</v>
      </c>
      <c r="JL264">
        <v>29.2513</v>
      </c>
      <c r="JM264">
        <v>30</v>
      </c>
      <c r="JN264">
        <v>29.4549</v>
      </c>
      <c r="JO264">
        <v>29.4484</v>
      </c>
      <c r="JP264">
        <v>23.0573</v>
      </c>
      <c r="JQ264">
        <v>12.2271</v>
      </c>
      <c r="JR264">
        <v>100</v>
      </c>
      <c r="JS264">
        <v>30.324</v>
      </c>
      <c r="JT264">
        <v>420</v>
      </c>
      <c r="JU264">
        <v>23.2261</v>
      </c>
      <c r="JV264">
        <v>101.809</v>
      </c>
      <c r="JW264">
        <v>91.20050000000001</v>
      </c>
    </row>
    <row r="265" spans="1:283">
      <c r="A265">
        <v>247</v>
      </c>
      <c r="B265">
        <v>1758839911</v>
      </c>
      <c r="C265">
        <v>3077.400000095367</v>
      </c>
      <c r="D265" t="s">
        <v>929</v>
      </c>
      <c r="E265" t="s">
        <v>930</v>
      </c>
      <c r="F265">
        <v>5</v>
      </c>
      <c r="G265" t="s">
        <v>918</v>
      </c>
      <c r="H265">
        <v>1758839908</v>
      </c>
      <c r="I265">
        <f>(J265)/1000</f>
        <v>0</v>
      </c>
      <c r="J265">
        <f>1000*DJ265*AH265*(DF265-DG265)/(100*CY265*(1000-AH265*DF265))</f>
        <v>0</v>
      </c>
      <c r="K265">
        <f>DJ265*AH265*(DE265-DD265*(1000-AH265*DG265)/(1000-AH265*DF265))/(100*CY265)</f>
        <v>0</v>
      </c>
      <c r="L265">
        <f>DD265 - IF(AH265&gt;1, K265*CY265*100.0/(AJ265), 0)</f>
        <v>0</v>
      </c>
      <c r="M265">
        <f>((S265-I265/2)*L265-K265)/(S265+I265/2)</f>
        <v>0</v>
      </c>
      <c r="N265">
        <f>M265*(DK265+DL265)/1000.0</f>
        <v>0</v>
      </c>
      <c r="O265">
        <f>(DD265 - IF(AH265&gt;1, K265*CY265*100.0/(AJ265), 0))*(DK265+DL265)/1000.0</f>
        <v>0</v>
      </c>
      <c r="P265">
        <f>2.0/((1/R265-1/Q265)+SIGN(R265)*SQRT((1/R265-1/Q265)*(1/R265-1/Q265) + 4*CZ265/((CZ265+1)*(CZ265+1))*(2*1/R265*1/Q265-1/Q265*1/Q265)))</f>
        <v>0</v>
      </c>
      <c r="Q265">
        <f>IF(LEFT(DA265,1)&lt;&gt;"0",IF(LEFT(DA265,1)="1",3.0,DB265),$D$5+$E$5*(DR265*DK265/($K$5*1000))+$F$5*(DR265*DK265/($K$5*1000))*MAX(MIN(CY265,$J$5),$I$5)*MAX(MIN(CY265,$J$5),$I$5)+$G$5*MAX(MIN(CY265,$J$5),$I$5)*(DR265*DK265/($K$5*1000))+$H$5*(DR265*DK265/($K$5*1000))*(DR265*DK265/($K$5*1000)))</f>
        <v>0</v>
      </c>
      <c r="R265">
        <f>I265*(1000-(1000*0.61365*exp(17.502*V265/(240.97+V265))/(DK265+DL265)+DF265)/2)/(1000*0.61365*exp(17.502*V265/(240.97+V265))/(DK265+DL265)-DF265)</f>
        <v>0</v>
      </c>
      <c r="S265">
        <f>1/((CZ265+1)/(P265/1.6)+1/(Q265/1.37)) + CZ265/((CZ265+1)/(P265/1.6) + CZ265/(Q265/1.37))</f>
        <v>0</v>
      </c>
      <c r="T265">
        <f>(CU265*CX265)</f>
        <v>0</v>
      </c>
      <c r="U265">
        <f>(DM265+(T265+2*0.95*5.67E-8*(((DM265+$B$9)+273)^4-(DM265+273)^4)-44100*I265)/(1.84*29.3*Q265+8*0.95*5.67E-8*(DM265+273)^3))</f>
        <v>0</v>
      </c>
      <c r="V265">
        <f>($C$9*DN265+$D$9*DO265+$E$9*U265)</f>
        <v>0</v>
      </c>
      <c r="W265">
        <f>0.61365*exp(17.502*V265/(240.97+V265))</f>
        <v>0</v>
      </c>
      <c r="X265">
        <f>(Y265/Z265*100)</f>
        <v>0</v>
      </c>
      <c r="Y265">
        <f>DF265*(DK265+DL265)/1000</f>
        <v>0</v>
      </c>
      <c r="Z265">
        <f>0.61365*exp(17.502*DM265/(240.97+DM265))</f>
        <v>0</v>
      </c>
      <c r="AA265">
        <f>(W265-DF265*(DK265+DL265)/1000)</f>
        <v>0</v>
      </c>
      <c r="AB265">
        <f>(-I265*44100)</f>
        <v>0</v>
      </c>
      <c r="AC265">
        <f>2*29.3*Q265*0.92*(DM265-V265)</f>
        <v>0</v>
      </c>
      <c r="AD265">
        <f>2*0.95*5.67E-8*(((DM265+$B$9)+273)^4-(V265+273)^4)</f>
        <v>0</v>
      </c>
      <c r="AE265">
        <f>T265+AD265+AB265+AC265</f>
        <v>0</v>
      </c>
      <c r="AF265">
        <v>1</v>
      </c>
      <c r="AG265">
        <v>0</v>
      </c>
      <c r="AH265">
        <f>IF(AF265*$H$15&gt;=AJ265,1.0,(AJ265/(AJ265-AF265*$H$15)))</f>
        <v>0</v>
      </c>
      <c r="AI265">
        <f>(AH265-1)*100</f>
        <v>0</v>
      </c>
      <c r="AJ265">
        <f>MAX(0,($B$15+$C$15*DR265)/(1+$D$15*DR265)*DK265/(DM265+273)*$E$15)</f>
        <v>0</v>
      </c>
      <c r="AK265" t="s">
        <v>422</v>
      </c>
      <c r="AL265" t="s">
        <v>422</v>
      </c>
      <c r="AM265">
        <v>0</v>
      </c>
      <c r="AN265">
        <v>0</v>
      </c>
      <c r="AO265">
        <f>1-AM265/AN265</f>
        <v>0</v>
      </c>
      <c r="AP265">
        <v>0</v>
      </c>
      <c r="AQ265" t="s">
        <v>422</v>
      </c>
      <c r="AR265" t="s">
        <v>422</v>
      </c>
      <c r="AS265">
        <v>0</v>
      </c>
      <c r="AT265">
        <v>0</v>
      </c>
      <c r="AU265">
        <f>1-AS265/AT265</f>
        <v>0</v>
      </c>
      <c r="AV265">
        <v>0.5</v>
      </c>
      <c r="AW265">
        <f>CV265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422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CU265">
        <f>$B$13*DS265+$C$13*DT265+$F$13*EE265*(1-EH265)</f>
        <v>0</v>
      </c>
      <c r="CV265">
        <f>CU265*CW265</f>
        <v>0</v>
      </c>
      <c r="CW265">
        <f>($B$13*$D$11+$C$13*$D$11+$F$13*((ER265+EJ265)/MAX(ER265+EJ265+ES265, 0.1)*$I$11+ES265/MAX(ER265+EJ265+ES265, 0.1)*$J$11))/($B$13+$C$13+$F$13)</f>
        <v>0</v>
      </c>
      <c r="CX265">
        <f>($B$13*$K$11+$C$13*$K$11+$F$13*((ER265+EJ265)/MAX(ER265+EJ265+ES265, 0.1)*$P$11+ES265/MAX(ER265+EJ265+ES265, 0.1)*$Q$11))/($B$13+$C$13+$F$13)</f>
        <v>0</v>
      </c>
      <c r="CY265">
        <v>3.21</v>
      </c>
      <c r="CZ265">
        <v>0.5</v>
      </c>
      <c r="DA265" t="s">
        <v>423</v>
      </c>
      <c r="DB265">
        <v>2</v>
      </c>
      <c r="DC265">
        <v>1758839908</v>
      </c>
      <c r="DD265">
        <v>422.1961111111111</v>
      </c>
      <c r="DE265">
        <v>419.9918888888889</v>
      </c>
      <c r="DF265">
        <v>23.4528</v>
      </c>
      <c r="DG265">
        <v>23.19135555555556</v>
      </c>
      <c r="DH265">
        <v>423.5154444444444</v>
      </c>
      <c r="DI265">
        <v>23.13993333333333</v>
      </c>
      <c r="DJ265">
        <v>499.9476666666666</v>
      </c>
      <c r="DK265">
        <v>90.56333333333333</v>
      </c>
      <c r="DL265">
        <v>0.06906462222222222</v>
      </c>
      <c r="DM265">
        <v>29.94101111111111</v>
      </c>
      <c r="DN265">
        <v>30.00015555555555</v>
      </c>
      <c r="DO265">
        <v>999.9000000000001</v>
      </c>
      <c r="DP265">
        <v>0</v>
      </c>
      <c r="DQ265">
        <v>0</v>
      </c>
      <c r="DR265">
        <v>9987.922222222223</v>
      </c>
      <c r="DS265">
        <v>0</v>
      </c>
      <c r="DT265">
        <v>2.97499</v>
      </c>
      <c r="DU265">
        <v>2.204352222222222</v>
      </c>
      <c r="DV265">
        <v>432.3355555555556</v>
      </c>
      <c r="DW265">
        <v>429.9631111111111</v>
      </c>
      <c r="DX265">
        <v>0.2614344444444445</v>
      </c>
      <c r="DY265">
        <v>419.9918888888889</v>
      </c>
      <c r="DZ265">
        <v>23.19135555555556</v>
      </c>
      <c r="EA265">
        <v>2.123963333333334</v>
      </c>
      <c r="EB265">
        <v>2.100286666666667</v>
      </c>
      <c r="EC265">
        <v>18.40004444444444</v>
      </c>
      <c r="ED265">
        <v>18.22134444444444</v>
      </c>
      <c r="EE265">
        <v>0.00500078</v>
      </c>
      <c r="EF265">
        <v>0</v>
      </c>
      <c r="EG265">
        <v>0</v>
      </c>
      <c r="EH265">
        <v>0</v>
      </c>
      <c r="EI265">
        <v>363.3777777777778</v>
      </c>
      <c r="EJ265">
        <v>0.00500078</v>
      </c>
      <c r="EK265">
        <v>-22.94444444444444</v>
      </c>
      <c r="EL265">
        <v>-1.455555555555555</v>
      </c>
      <c r="EM265">
        <v>35.06244444444444</v>
      </c>
      <c r="EN265">
        <v>39.28444444444445</v>
      </c>
      <c r="EO265">
        <v>36.69444444444444</v>
      </c>
      <c r="EP265">
        <v>39.42355555555556</v>
      </c>
      <c r="EQ265">
        <v>37.34711111111111</v>
      </c>
      <c r="ER265">
        <v>0</v>
      </c>
      <c r="ES265">
        <v>0</v>
      </c>
      <c r="ET265">
        <v>0</v>
      </c>
      <c r="EU265">
        <v>1758839906.7</v>
      </c>
      <c r="EV265">
        <v>0</v>
      </c>
      <c r="EW265">
        <v>364.3038461538462</v>
      </c>
      <c r="EX265">
        <v>1.377777979601234</v>
      </c>
      <c r="EY265">
        <v>9.384615902625862</v>
      </c>
      <c r="EZ265">
        <v>-21.68076923076923</v>
      </c>
      <c r="FA265">
        <v>15</v>
      </c>
      <c r="FB265">
        <v>0</v>
      </c>
      <c r="FC265" t="s">
        <v>424</v>
      </c>
      <c r="FD265">
        <v>1746989605.5</v>
      </c>
      <c r="FE265">
        <v>1746989593.5</v>
      </c>
      <c r="FF265">
        <v>0</v>
      </c>
      <c r="FG265">
        <v>-0.274</v>
      </c>
      <c r="FH265">
        <v>-0.002</v>
      </c>
      <c r="FI265">
        <v>2.549</v>
      </c>
      <c r="FJ265">
        <v>0.129</v>
      </c>
      <c r="FK265">
        <v>420</v>
      </c>
      <c r="FL265">
        <v>17</v>
      </c>
      <c r="FM265">
        <v>0.02</v>
      </c>
      <c r="FN265">
        <v>0.04</v>
      </c>
      <c r="FO265">
        <v>2.204241951219513</v>
      </c>
      <c r="FP265">
        <v>0.04300641114982721</v>
      </c>
      <c r="FQ265">
        <v>0.03940162645024252</v>
      </c>
      <c r="FR265">
        <v>1</v>
      </c>
      <c r="FS265">
        <v>364.3588235294117</v>
      </c>
      <c r="FT265">
        <v>-12.87700531638327</v>
      </c>
      <c r="FU265">
        <v>4.071212974839955</v>
      </c>
      <c r="FV265">
        <v>0</v>
      </c>
      <c r="FW265">
        <v>0.2619692195121951</v>
      </c>
      <c r="FX265">
        <v>-0.004314836236933415</v>
      </c>
      <c r="FY265">
        <v>0.0008223719564413815</v>
      </c>
      <c r="FZ265">
        <v>1</v>
      </c>
      <c r="GA265">
        <v>2</v>
      </c>
      <c r="GB265">
        <v>3</v>
      </c>
      <c r="GC265" t="s">
        <v>435</v>
      </c>
      <c r="GD265">
        <v>3.10325</v>
      </c>
      <c r="GE265">
        <v>2.72698</v>
      </c>
      <c r="GF265">
        <v>0.0885329</v>
      </c>
      <c r="GG265">
        <v>0.08802</v>
      </c>
      <c r="GH265">
        <v>0.106054</v>
      </c>
      <c r="GI265">
        <v>0.106657</v>
      </c>
      <c r="GJ265">
        <v>23790</v>
      </c>
      <c r="GK265">
        <v>21601.3</v>
      </c>
      <c r="GL265">
        <v>26665.3</v>
      </c>
      <c r="GM265">
        <v>23908.8</v>
      </c>
      <c r="GN265">
        <v>38142.5</v>
      </c>
      <c r="GO265">
        <v>31560.7</v>
      </c>
      <c r="GP265">
        <v>46564.9</v>
      </c>
      <c r="GQ265">
        <v>37811.1</v>
      </c>
      <c r="GR265">
        <v>1.85357</v>
      </c>
      <c r="GS265">
        <v>1.86427</v>
      </c>
      <c r="GT265">
        <v>0.0832751</v>
      </c>
      <c r="GU265">
        <v>0</v>
      </c>
      <c r="GV265">
        <v>28.6371</v>
      </c>
      <c r="GW265">
        <v>999.9</v>
      </c>
      <c r="GX265">
        <v>50.5</v>
      </c>
      <c r="GY265">
        <v>31.3</v>
      </c>
      <c r="GZ265">
        <v>25.5892</v>
      </c>
      <c r="HA265">
        <v>61.0438</v>
      </c>
      <c r="HB265">
        <v>19.1466</v>
      </c>
      <c r="HC265">
        <v>1</v>
      </c>
      <c r="HD265">
        <v>0.153143</v>
      </c>
      <c r="HE265">
        <v>-1.12632</v>
      </c>
      <c r="HF265">
        <v>20.2956</v>
      </c>
      <c r="HG265">
        <v>5.22133</v>
      </c>
      <c r="HH265">
        <v>11.98</v>
      </c>
      <c r="HI265">
        <v>4.96425</v>
      </c>
      <c r="HJ265">
        <v>3.27598</v>
      </c>
      <c r="HK265">
        <v>9999</v>
      </c>
      <c r="HL265">
        <v>9999</v>
      </c>
      <c r="HM265">
        <v>9999</v>
      </c>
      <c r="HN265">
        <v>9</v>
      </c>
      <c r="HO265">
        <v>1.86389</v>
      </c>
      <c r="HP265">
        <v>1.86008</v>
      </c>
      <c r="HQ265">
        <v>1.85837</v>
      </c>
      <c r="HR265">
        <v>1.85974</v>
      </c>
      <c r="HS265">
        <v>1.85987</v>
      </c>
      <c r="HT265">
        <v>1.85837</v>
      </c>
      <c r="HU265">
        <v>1.85745</v>
      </c>
      <c r="HV265">
        <v>1.85241</v>
      </c>
      <c r="HW265">
        <v>0</v>
      </c>
      <c r="HX265">
        <v>0</v>
      </c>
      <c r="HY265">
        <v>0</v>
      </c>
      <c r="HZ265">
        <v>0</v>
      </c>
      <c r="IA265" t="s">
        <v>426</v>
      </c>
      <c r="IB265" t="s">
        <v>427</v>
      </c>
      <c r="IC265" t="s">
        <v>428</v>
      </c>
      <c r="ID265" t="s">
        <v>428</v>
      </c>
      <c r="IE265" t="s">
        <v>428</v>
      </c>
      <c r="IF265" t="s">
        <v>428</v>
      </c>
      <c r="IG265">
        <v>0</v>
      </c>
      <c r="IH265">
        <v>100</v>
      </c>
      <c r="II265">
        <v>100</v>
      </c>
      <c r="IJ265">
        <v>-1.319</v>
      </c>
      <c r="IK265">
        <v>0.3128</v>
      </c>
      <c r="IL265">
        <v>-1.085747647868322</v>
      </c>
      <c r="IM265">
        <v>-0.001141660950335919</v>
      </c>
      <c r="IN265">
        <v>1.556549255047457E-06</v>
      </c>
      <c r="IO265">
        <v>-3.845636065895205E-10</v>
      </c>
      <c r="IP265">
        <v>0.01562767363184709</v>
      </c>
      <c r="IQ265">
        <v>0.001629169780553792</v>
      </c>
      <c r="IR265">
        <v>0.0005448488767950686</v>
      </c>
      <c r="IS265">
        <v>-2.599574200195059E-06</v>
      </c>
      <c r="IT265">
        <v>2</v>
      </c>
      <c r="IU265">
        <v>2011</v>
      </c>
      <c r="IV265">
        <v>1</v>
      </c>
      <c r="IW265">
        <v>26</v>
      </c>
      <c r="IX265">
        <v>197505.1</v>
      </c>
      <c r="IY265">
        <v>197505.3</v>
      </c>
      <c r="IZ265">
        <v>1.14746</v>
      </c>
      <c r="JA265">
        <v>2.6355</v>
      </c>
      <c r="JB265">
        <v>1.49658</v>
      </c>
      <c r="JC265">
        <v>2.34985</v>
      </c>
      <c r="JD265">
        <v>1.54907</v>
      </c>
      <c r="JE265">
        <v>2.49634</v>
      </c>
      <c r="JF265">
        <v>36.5759</v>
      </c>
      <c r="JG265">
        <v>24.2013</v>
      </c>
      <c r="JH265">
        <v>18</v>
      </c>
      <c r="JI265">
        <v>475.818</v>
      </c>
      <c r="JJ265">
        <v>496.753</v>
      </c>
      <c r="JK265">
        <v>30.3263</v>
      </c>
      <c r="JL265">
        <v>29.2507</v>
      </c>
      <c r="JM265">
        <v>30</v>
      </c>
      <c r="JN265">
        <v>29.4549</v>
      </c>
      <c r="JO265">
        <v>29.4473</v>
      </c>
      <c r="JP265">
        <v>23.0595</v>
      </c>
      <c r="JQ265">
        <v>12.2271</v>
      </c>
      <c r="JR265">
        <v>100</v>
      </c>
      <c r="JS265">
        <v>30.2855</v>
      </c>
      <c r="JT265">
        <v>420</v>
      </c>
      <c r="JU265">
        <v>23.2227</v>
      </c>
      <c r="JV265">
        <v>101.809</v>
      </c>
      <c r="JW265">
        <v>91.2004</v>
      </c>
    </row>
    <row r="266" spans="1:283">
      <c r="A266">
        <v>248</v>
      </c>
      <c r="B266">
        <v>1758839913</v>
      </c>
      <c r="C266">
        <v>3079.400000095367</v>
      </c>
      <c r="D266" t="s">
        <v>931</v>
      </c>
      <c r="E266" t="s">
        <v>932</v>
      </c>
      <c r="F266">
        <v>5</v>
      </c>
      <c r="G266" t="s">
        <v>918</v>
      </c>
      <c r="H266">
        <v>1758839910</v>
      </c>
      <c r="I266">
        <f>(J266)/1000</f>
        <v>0</v>
      </c>
      <c r="J266">
        <f>1000*DJ266*AH266*(DF266-DG266)/(100*CY266*(1000-AH266*DF266))</f>
        <v>0</v>
      </c>
      <c r="K266">
        <f>DJ266*AH266*(DE266-DD266*(1000-AH266*DG266)/(1000-AH266*DF266))/(100*CY266)</f>
        <v>0</v>
      </c>
      <c r="L266">
        <f>DD266 - IF(AH266&gt;1, K266*CY266*100.0/(AJ266), 0)</f>
        <v>0</v>
      </c>
      <c r="M266">
        <f>((S266-I266/2)*L266-K266)/(S266+I266/2)</f>
        <v>0</v>
      </c>
      <c r="N266">
        <f>M266*(DK266+DL266)/1000.0</f>
        <v>0</v>
      </c>
      <c r="O266">
        <f>(DD266 - IF(AH266&gt;1, K266*CY266*100.0/(AJ266), 0))*(DK266+DL266)/1000.0</f>
        <v>0</v>
      </c>
      <c r="P266">
        <f>2.0/((1/R266-1/Q266)+SIGN(R266)*SQRT((1/R266-1/Q266)*(1/R266-1/Q266) + 4*CZ266/((CZ266+1)*(CZ266+1))*(2*1/R266*1/Q266-1/Q266*1/Q266)))</f>
        <v>0</v>
      </c>
      <c r="Q266">
        <f>IF(LEFT(DA266,1)&lt;&gt;"0",IF(LEFT(DA266,1)="1",3.0,DB266),$D$5+$E$5*(DR266*DK266/($K$5*1000))+$F$5*(DR266*DK266/($K$5*1000))*MAX(MIN(CY266,$J$5),$I$5)*MAX(MIN(CY266,$J$5),$I$5)+$G$5*MAX(MIN(CY266,$J$5),$I$5)*(DR266*DK266/($K$5*1000))+$H$5*(DR266*DK266/($K$5*1000))*(DR266*DK266/($K$5*1000)))</f>
        <v>0</v>
      </c>
      <c r="R266">
        <f>I266*(1000-(1000*0.61365*exp(17.502*V266/(240.97+V266))/(DK266+DL266)+DF266)/2)/(1000*0.61365*exp(17.502*V266/(240.97+V266))/(DK266+DL266)-DF266)</f>
        <v>0</v>
      </c>
      <c r="S266">
        <f>1/((CZ266+1)/(P266/1.6)+1/(Q266/1.37)) + CZ266/((CZ266+1)/(P266/1.6) + CZ266/(Q266/1.37))</f>
        <v>0</v>
      </c>
      <c r="T266">
        <f>(CU266*CX266)</f>
        <v>0</v>
      </c>
      <c r="U266">
        <f>(DM266+(T266+2*0.95*5.67E-8*(((DM266+$B$9)+273)^4-(DM266+273)^4)-44100*I266)/(1.84*29.3*Q266+8*0.95*5.67E-8*(DM266+273)^3))</f>
        <v>0</v>
      </c>
      <c r="V266">
        <f>($C$9*DN266+$D$9*DO266+$E$9*U266)</f>
        <v>0</v>
      </c>
      <c r="W266">
        <f>0.61365*exp(17.502*V266/(240.97+V266))</f>
        <v>0</v>
      </c>
      <c r="X266">
        <f>(Y266/Z266*100)</f>
        <v>0</v>
      </c>
      <c r="Y266">
        <f>DF266*(DK266+DL266)/1000</f>
        <v>0</v>
      </c>
      <c r="Z266">
        <f>0.61365*exp(17.502*DM266/(240.97+DM266))</f>
        <v>0</v>
      </c>
      <c r="AA266">
        <f>(W266-DF266*(DK266+DL266)/1000)</f>
        <v>0</v>
      </c>
      <c r="AB266">
        <f>(-I266*44100)</f>
        <v>0</v>
      </c>
      <c r="AC266">
        <f>2*29.3*Q266*0.92*(DM266-V266)</f>
        <v>0</v>
      </c>
      <c r="AD266">
        <f>2*0.95*5.67E-8*(((DM266+$B$9)+273)^4-(V266+273)^4)</f>
        <v>0</v>
      </c>
      <c r="AE266">
        <f>T266+AD266+AB266+AC266</f>
        <v>0</v>
      </c>
      <c r="AF266">
        <v>1</v>
      </c>
      <c r="AG266">
        <v>0</v>
      </c>
      <c r="AH266">
        <f>IF(AF266*$H$15&gt;=AJ266,1.0,(AJ266/(AJ266-AF266*$H$15)))</f>
        <v>0</v>
      </c>
      <c r="AI266">
        <f>(AH266-1)*100</f>
        <v>0</v>
      </c>
      <c r="AJ266">
        <f>MAX(0,($B$15+$C$15*DR266)/(1+$D$15*DR266)*DK266/(DM266+273)*$E$15)</f>
        <v>0</v>
      </c>
      <c r="AK266" t="s">
        <v>422</v>
      </c>
      <c r="AL266" t="s">
        <v>422</v>
      </c>
      <c r="AM266">
        <v>0</v>
      </c>
      <c r="AN266">
        <v>0</v>
      </c>
      <c r="AO266">
        <f>1-AM266/AN266</f>
        <v>0</v>
      </c>
      <c r="AP266">
        <v>0</v>
      </c>
      <c r="AQ266" t="s">
        <v>422</v>
      </c>
      <c r="AR266" t="s">
        <v>422</v>
      </c>
      <c r="AS266">
        <v>0</v>
      </c>
      <c r="AT266">
        <v>0</v>
      </c>
      <c r="AU266">
        <f>1-AS266/AT266</f>
        <v>0</v>
      </c>
      <c r="AV266">
        <v>0.5</v>
      </c>
      <c r="AW266">
        <f>CV266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422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CU266">
        <f>$B$13*DS266+$C$13*DT266+$F$13*EE266*(1-EH266)</f>
        <v>0</v>
      </c>
      <c r="CV266">
        <f>CU266*CW266</f>
        <v>0</v>
      </c>
      <c r="CW266">
        <f>($B$13*$D$11+$C$13*$D$11+$F$13*((ER266+EJ266)/MAX(ER266+EJ266+ES266, 0.1)*$I$11+ES266/MAX(ER266+EJ266+ES266, 0.1)*$J$11))/($B$13+$C$13+$F$13)</f>
        <v>0</v>
      </c>
      <c r="CX266">
        <f>($B$13*$K$11+$C$13*$K$11+$F$13*((ER266+EJ266)/MAX(ER266+EJ266+ES266, 0.1)*$P$11+ES266/MAX(ER266+EJ266+ES266, 0.1)*$Q$11))/($B$13+$C$13+$F$13)</f>
        <v>0</v>
      </c>
      <c r="CY266">
        <v>3.21</v>
      </c>
      <c r="CZ266">
        <v>0.5</v>
      </c>
      <c r="DA266" t="s">
        <v>423</v>
      </c>
      <c r="DB266">
        <v>2</v>
      </c>
      <c r="DC266">
        <v>1758839910</v>
      </c>
      <c r="DD266">
        <v>422.192</v>
      </c>
      <c r="DE266">
        <v>419.9857777777778</v>
      </c>
      <c r="DF266">
        <v>23.45276666666667</v>
      </c>
      <c r="DG266">
        <v>23.19134444444444</v>
      </c>
      <c r="DH266">
        <v>423.5112222222223</v>
      </c>
      <c r="DI266">
        <v>23.13988888888889</v>
      </c>
      <c r="DJ266">
        <v>500.0202222222222</v>
      </c>
      <c r="DK266">
        <v>90.56252222222221</v>
      </c>
      <c r="DL266">
        <v>0.06890755555555556</v>
      </c>
      <c r="DM266">
        <v>29.94126666666667</v>
      </c>
      <c r="DN266">
        <v>29.99836666666667</v>
      </c>
      <c r="DO266">
        <v>999.9000000000001</v>
      </c>
      <c r="DP266">
        <v>0</v>
      </c>
      <c r="DQ266">
        <v>0</v>
      </c>
      <c r="DR266">
        <v>10010.55</v>
      </c>
      <c r="DS266">
        <v>0</v>
      </c>
      <c r="DT266">
        <v>2.97499</v>
      </c>
      <c r="DU266">
        <v>2.206071111111112</v>
      </c>
      <c r="DV266">
        <v>432.3312222222223</v>
      </c>
      <c r="DW266">
        <v>429.9569999999999</v>
      </c>
      <c r="DX266">
        <v>0.2614094444444445</v>
      </c>
      <c r="DY266">
        <v>419.9857777777778</v>
      </c>
      <c r="DZ266">
        <v>23.19134444444444</v>
      </c>
      <c r="EA266">
        <v>2.12394</v>
      </c>
      <c r="EB266">
        <v>2.100267777777778</v>
      </c>
      <c r="EC266">
        <v>18.39987777777778</v>
      </c>
      <c r="ED266">
        <v>18.2212</v>
      </c>
      <c r="EE266">
        <v>0.00500078</v>
      </c>
      <c r="EF266">
        <v>0</v>
      </c>
      <c r="EG266">
        <v>0</v>
      </c>
      <c r="EH266">
        <v>0</v>
      </c>
      <c r="EI266">
        <v>365.8222222222223</v>
      </c>
      <c r="EJ266">
        <v>0.00500078</v>
      </c>
      <c r="EK266">
        <v>-21</v>
      </c>
      <c r="EL266">
        <v>-1.044444444444445</v>
      </c>
      <c r="EM266">
        <v>35.09011111111111</v>
      </c>
      <c r="EN266">
        <v>39.3261111111111</v>
      </c>
      <c r="EO266">
        <v>36.74288888888889</v>
      </c>
      <c r="EP266">
        <v>39.486</v>
      </c>
      <c r="EQ266">
        <v>37.50666666666667</v>
      </c>
      <c r="ER266">
        <v>0</v>
      </c>
      <c r="ES266">
        <v>0</v>
      </c>
      <c r="ET266">
        <v>0</v>
      </c>
      <c r="EU266">
        <v>1758839908.5</v>
      </c>
      <c r="EV266">
        <v>0</v>
      </c>
      <c r="EW266">
        <v>363.8920000000001</v>
      </c>
      <c r="EX266">
        <v>8.446154108272479</v>
      </c>
      <c r="EY266">
        <v>-2.953845594620477</v>
      </c>
      <c r="EZ266">
        <v>-20.168</v>
      </c>
      <c r="FA266">
        <v>15</v>
      </c>
      <c r="FB266">
        <v>0</v>
      </c>
      <c r="FC266" t="s">
        <v>424</v>
      </c>
      <c r="FD266">
        <v>1746989605.5</v>
      </c>
      <c r="FE266">
        <v>1746989593.5</v>
      </c>
      <c r="FF266">
        <v>0</v>
      </c>
      <c r="FG266">
        <v>-0.274</v>
      </c>
      <c r="FH266">
        <v>-0.002</v>
      </c>
      <c r="FI266">
        <v>2.549</v>
      </c>
      <c r="FJ266">
        <v>0.129</v>
      </c>
      <c r="FK266">
        <v>420</v>
      </c>
      <c r="FL266">
        <v>17</v>
      </c>
      <c r="FM266">
        <v>0.02</v>
      </c>
      <c r="FN266">
        <v>0.04</v>
      </c>
      <c r="FO266">
        <v>2.202834</v>
      </c>
      <c r="FP266">
        <v>0.1165019887429645</v>
      </c>
      <c r="FQ266">
        <v>0.03917651916645993</v>
      </c>
      <c r="FR266">
        <v>1</v>
      </c>
      <c r="FS266">
        <v>364.2882352941177</v>
      </c>
      <c r="FT266">
        <v>-1.757066390880083</v>
      </c>
      <c r="FU266">
        <v>4.51127767905921</v>
      </c>
      <c r="FV266">
        <v>0</v>
      </c>
      <c r="FW266">
        <v>0.261988475</v>
      </c>
      <c r="FX266">
        <v>-0.005346990619137259</v>
      </c>
      <c r="FY266">
        <v>0.0008262713230985336</v>
      </c>
      <c r="FZ266">
        <v>1</v>
      </c>
      <c r="GA266">
        <v>2</v>
      </c>
      <c r="GB266">
        <v>3</v>
      </c>
      <c r="GC266" t="s">
        <v>435</v>
      </c>
      <c r="GD266">
        <v>3.10317</v>
      </c>
      <c r="GE266">
        <v>2.72693</v>
      </c>
      <c r="GF266">
        <v>0.0885348</v>
      </c>
      <c r="GG266">
        <v>0.08802119999999999</v>
      </c>
      <c r="GH266">
        <v>0.106054</v>
      </c>
      <c r="GI266">
        <v>0.106657</v>
      </c>
      <c r="GJ266">
        <v>23790.1</v>
      </c>
      <c r="GK266">
        <v>21601.4</v>
      </c>
      <c r="GL266">
        <v>26665.4</v>
      </c>
      <c r="GM266">
        <v>23908.9</v>
      </c>
      <c r="GN266">
        <v>38142.8</v>
      </c>
      <c r="GO266">
        <v>31560.8</v>
      </c>
      <c r="GP266">
        <v>46565.2</v>
      </c>
      <c r="GQ266">
        <v>37811.2</v>
      </c>
      <c r="GR266">
        <v>1.8532</v>
      </c>
      <c r="GS266">
        <v>1.86423</v>
      </c>
      <c r="GT266">
        <v>0.0832528</v>
      </c>
      <c r="GU266">
        <v>0</v>
      </c>
      <c r="GV266">
        <v>28.6359</v>
      </c>
      <c r="GW266">
        <v>999.9</v>
      </c>
      <c r="GX266">
        <v>50.5</v>
      </c>
      <c r="GY266">
        <v>31.3</v>
      </c>
      <c r="GZ266">
        <v>25.5899</v>
      </c>
      <c r="HA266">
        <v>60.8438</v>
      </c>
      <c r="HB266">
        <v>19.1627</v>
      </c>
      <c r="HC266">
        <v>1</v>
      </c>
      <c r="HD266">
        <v>0.15312</v>
      </c>
      <c r="HE266">
        <v>-1.04486</v>
      </c>
      <c r="HF266">
        <v>20.2962</v>
      </c>
      <c r="HG266">
        <v>5.22118</v>
      </c>
      <c r="HH266">
        <v>11.98</v>
      </c>
      <c r="HI266">
        <v>4.96395</v>
      </c>
      <c r="HJ266">
        <v>3.27598</v>
      </c>
      <c r="HK266">
        <v>9999</v>
      </c>
      <c r="HL266">
        <v>9999</v>
      </c>
      <c r="HM266">
        <v>9999</v>
      </c>
      <c r="HN266">
        <v>9</v>
      </c>
      <c r="HO266">
        <v>1.8639</v>
      </c>
      <c r="HP266">
        <v>1.86008</v>
      </c>
      <c r="HQ266">
        <v>1.85838</v>
      </c>
      <c r="HR266">
        <v>1.85974</v>
      </c>
      <c r="HS266">
        <v>1.85989</v>
      </c>
      <c r="HT266">
        <v>1.85837</v>
      </c>
      <c r="HU266">
        <v>1.85745</v>
      </c>
      <c r="HV266">
        <v>1.85241</v>
      </c>
      <c r="HW266">
        <v>0</v>
      </c>
      <c r="HX266">
        <v>0</v>
      </c>
      <c r="HY266">
        <v>0</v>
      </c>
      <c r="HZ266">
        <v>0</v>
      </c>
      <c r="IA266" t="s">
        <v>426</v>
      </c>
      <c r="IB266" t="s">
        <v>427</v>
      </c>
      <c r="IC266" t="s">
        <v>428</v>
      </c>
      <c r="ID266" t="s">
        <v>428</v>
      </c>
      <c r="IE266" t="s">
        <v>428</v>
      </c>
      <c r="IF266" t="s">
        <v>428</v>
      </c>
      <c r="IG266">
        <v>0</v>
      </c>
      <c r="IH266">
        <v>100</v>
      </c>
      <c r="II266">
        <v>100</v>
      </c>
      <c r="IJ266">
        <v>-1.319</v>
      </c>
      <c r="IK266">
        <v>0.3129</v>
      </c>
      <c r="IL266">
        <v>-1.085747647868322</v>
      </c>
      <c r="IM266">
        <v>-0.001141660950335919</v>
      </c>
      <c r="IN266">
        <v>1.556549255047457E-06</v>
      </c>
      <c r="IO266">
        <v>-3.845636065895205E-10</v>
      </c>
      <c r="IP266">
        <v>0.01562767363184709</v>
      </c>
      <c r="IQ266">
        <v>0.001629169780553792</v>
      </c>
      <c r="IR266">
        <v>0.0005448488767950686</v>
      </c>
      <c r="IS266">
        <v>-2.599574200195059E-06</v>
      </c>
      <c r="IT266">
        <v>2</v>
      </c>
      <c r="IU266">
        <v>2011</v>
      </c>
      <c r="IV266">
        <v>1</v>
      </c>
      <c r="IW266">
        <v>26</v>
      </c>
      <c r="IX266">
        <v>197505.1</v>
      </c>
      <c r="IY266">
        <v>197505.3</v>
      </c>
      <c r="IZ266">
        <v>1.14746</v>
      </c>
      <c r="JA266">
        <v>2.64526</v>
      </c>
      <c r="JB266">
        <v>1.49658</v>
      </c>
      <c r="JC266">
        <v>2.35107</v>
      </c>
      <c r="JD266">
        <v>1.54907</v>
      </c>
      <c r="JE266">
        <v>2.47314</v>
      </c>
      <c r="JF266">
        <v>36.5996</v>
      </c>
      <c r="JG266">
        <v>24.2013</v>
      </c>
      <c r="JH266">
        <v>18</v>
      </c>
      <c r="JI266">
        <v>475.602</v>
      </c>
      <c r="JJ266">
        <v>496.709</v>
      </c>
      <c r="JK266">
        <v>30.3179</v>
      </c>
      <c r="JL266">
        <v>29.2495</v>
      </c>
      <c r="JM266">
        <v>30</v>
      </c>
      <c r="JN266">
        <v>29.4549</v>
      </c>
      <c r="JO266">
        <v>29.4461</v>
      </c>
      <c r="JP266">
        <v>23.0583</v>
      </c>
      <c r="JQ266">
        <v>12.2271</v>
      </c>
      <c r="JR266">
        <v>100</v>
      </c>
      <c r="JS266">
        <v>30.2855</v>
      </c>
      <c r="JT266">
        <v>420</v>
      </c>
      <c r="JU266">
        <v>23.2226</v>
      </c>
      <c r="JV266">
        <v>101.81</v>
      </c>
      <c r="JW266">
        <v>91.2008</v>
      </c>
    </row>
    <row r="267" spans="1:283">
      <c r="A267">
        <v>249</v>
      </c>
      <c r="B267">
        <v>1758839915</v>
      </c>
      <c r="C267">
        <v>3081.400000095367</v>
      </c>
      <c r="D267" t="s">
        <v>933</v>
      </c>
      <c r="E267" t="s">
        <v>934</v>
      </c>
      <c r="F267">
        <v>5</v>
      </c>
      <c r="G267" t="s">
        <v>918</v>
      </c>
      <c r="H267">
        <v>1758839912</v>
      </c>
      <c r="I267">
        <f>(J267)/1000</f>
        <v>0</v>
      </c>
      <c r="J267">
        <f>1000*DJ267*AH267*(DF267-DG267)/(100*CY267*(1000-AH267*DF267))</f>
        <v>0</v>
      </c>
      <c r="K267">
        <f>DJ267*AH267*(DE267-DD267*(1000-AH267*DG267)/(1000-AH267*DF267))/(100*CY267)</f>
        <v>0</v>
      </c>
      <c r="L267">
        <f>DD267 - IF(AH267&gt;1, K267*CY267*100.0/(AJ267), 0)</f>
        <v>0</v>
      </c>
      <c r="M267">
        <f>((S267-I267/2)*L267-K267)/(S267+I267/2)</f>
        <v>0</v>
      </c>
      <c r="N267">
        <f>M267*(DK267+DL267)/1000.0</f>
        <v>0</v>
      </c>
      <c r="O267">
        <f>(DD267 - IF(AH267&gt;1, K267*CY267*100.0/(AJ267), 0))*(DK267+DL267)/1000.0</f>
        <v>0</v>
      </c>
      <c r="P267">
        <f>2.0/((1/R267-1/Q267)+SIGN(R267)*SQRT((1/R267-1/Q267)*(1/R267-1/Q267) + 4*CZ267/((CZ267+1)*(CZ267+1))*(2*1/R267*1/Q267-1/Q267*1/Q267)))</f>
        <v>0</v>
      </c>
      <c r="Q267">
        <f>IF(LEFT(DA267,1)&lt;&gt;"0",IF(LEFT(DA267,1)="1",3.0,DB267),$D$5+$E$5*(DR267*DK267/($K$5*1000))+$F$5*(DR267*DK267/($K$5*1000))*MAX(MIN(CY267,$J$5),$I$5)*MAX(MIN(CY267,$J$5),$I$5)+$G$5*MAX(MIN(CY267,$J$5),$I$5)*(DR267*DK267/($K$5*1000))+$H$5*(DR267*DK267/($K$5*1000))*(DR267*DK267/($K$5*1000)))</f>
        <v>0</v>
      </c>
      <c r="R267">
        <f>I267*(1000-(1000*0.61365*exp(17.502*V267/(240.97+V267))/(DK267+DL267)+DF267)/2)/(1000*0.61365*exp(17.502*V267/(240.97+V267))/(DK267+DL267)-DF267)</f>
        <v>0</v>
      </c>
      <c r="S267">
        <f>1/((CZ267+1)/(P267/1.6)+1/(Q267/1.37)) + CZ267/((CZ267+1)/(P267/1.6) + CZ267/(Q267/1.37))</f>
        <v>0</v>
      </c>
      <c r="T267">
        <f>(CU267*CX267)</f>
        <v>0</v>
      </c>
      <c r="U267">
        <f>(DM267+(T267+2*0.95*5.67E-8*(((DM267+$B$9)+273)^4-(DM267+273)^4)-44100*I267)/(1.84*29.3*Q267+8*0.95*5.67E-8*(DM267+273)^3))</f>
        <v>0</v>
      </c>
      <c r="V267">
        <f>($C$9*DN267+$D$9*DO267+$E$9*U267)</f>
        <v>0</v>
      </c>
      <c r="W267">
        <f>0.61365*exp(17.502*V267/(240.97+V267))</f>
        <v>0</v>
      </c>
      <c r="X267">
        <f>(Y267/Z267*100)</f>
        <v>0</v>
      </c>
      <c r="Y267">
        <f>DF267*(DK267+DL267)/1000</f>
        <v>0</v>
      </c>
      <c r="Z267">
        <f>0.61365*exp(17.502*DM267/(240.97+DM267))</f>
        <v>0</v>
      </c>
      <c r="AA267">
        <f>(W267-DF267*(DK267+DL267)/1000)</f>
        <v>0</v>
      </c>
      <c r="AB267">
        <f>(-I267*44100)</f>
        <v>0</v>
      </c>
      <c r="AC267">
        <f>2*29.3*Q267*0.92*(DM267-V267)</f>
        <v>0</v>
      </c>
      <c r="AD267">
        <f>2*0.95*5.67E-8*(((DM267+$B$9)+273)^4-(V267+273)^4)</f>
        <v>0</v>
      </c>
      <c r="AE267">
        <f>T267+AD267+AB267+AC267</f>
        <v>0</v>
      </c>
      <c r="AF267">
        <v>1</v>
      </c>
      <c r="AG267">
        <v>0</v>
      </c>
      <c r="AH267">
        <f>IF(AF267*$H$15&gt;=AJ267,1.0,(AJ267/(AJ267-AF267*$H$15)))</f>
        <v>0</v>
      </c>
      <c r="AI267">
        <f>(AH267-1)*100</f>
        <v>0</v>
      </c>
      <c r="AJ267">
        <f>MAX(0,($B$15+$C$15*DR267)/(1+$D$15*DR267)*DK267/(DM267+273)*$E$15)</f>
        <v>0</v>
      </c>
      <c r="AK267" t="s">
        <v>422</v>
      </c>
      <c r="AL267" t="s">
        <v>422</v>
      </c>
      <c r="AM267">
        <v>0</v>
      </c>
      <c r="AN267">
        <v>0</v>
      </c>
      <c r="AO267">
        <f>1-AM267/AN267</f>
        <v>0</v>
      </c>
      <c r="AP267">
        <v>0</v>
      </c>
      <c r="AQ267" t="s">
        <v>422</v>
      </c>
      <c r="AR267" t="s">
        <v>422</v>
      </c>
      <c r="AS267">
        <v>0</v>
      </c>
      <c r="AT267">
        <v>0</v>
      </c>
      <c r="AU267">
        <f>1-AS267/AT267</f>
        <v>0</v>
      </c>
      <c r="AV267">
        <v>0.5</v>
      </c>
      <c r="AW267">
        <f>CV267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422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CU267">
        <f>$B$13*DS267+$C$13*DT267+$F$13*EE267*(1-EH267)</f>
        <v>0</v>
      </c>
      <c r="CV267">
        <f>CU267*CW267</f>
        <v>0</v>
      </c>
      <c r="CW267">
        <f>($B$13*$D$11+$C$13*$D$11+$F$13*((ER267+EJ267)/MAX(ER267+EJ267+ES267, 0.1)*$I$11+ES267/MAX(ER267+EJ267+ES267, 0.1)*$J$11))/($B$13+$C$13+$F$13)</f>
        <v>0</v>
      </c>
      <c r="CX267">
        <f>($B$13*$K$11+$C$13*$K$11+$F$13*((ER267+EJ267)/MAX(ER267+EJ267+ES267, 0.1)*$P$11+ES267/MAX(ER267+EJ267+ES267, 0.1)*$Q$11))/($B$13+$C$13+$F$13)</f>
        <v>0</v>
      </c>
      <c r="CY267">
        <v>3.21</v>
      </c>
      <c r="CZ267">
        <v>0.5</v>
      </c>
      <c r="DA267" t="s">
        <v>423</v>
      </c>
      <c r="DB267">
        <v>2</v>
      </c>
      <c r="DC267">
        <v>1758839912</v>
      </c>
      <c r="DD267">
        <v>422.1963333333333</v>
      </c>
      <c r="DE267">
        <v>419.9853333333334</v>
      </c>
      <c r="DF267">
        <v>23.45286666666667</v>
      </c>
      <c r="DG267">
        <v>23.19113333333333</v>
      </c>
      <c r="DH267">
        <v>423.5154444444445</v>
      </c>
      <c r="DI267">
        <v>23.13997777777778</v>
      </c>
      <c r="DJ267">
        <v>500.0832222222222</v>
      </c>
      <c r="DK267">
        <v>90.56247777777779</v>
      </c>
      <c r="DL267">
        <v>0.06879112222222222</v>
      </c>
      <c r="DM267">
        <v>29.94271111111111</v>
      </c>
      <c r="DN267">
        <v>29.99571111111111</v>
      </c>
      <c r="DO267">
        <v>999.9000000000001</v>
      </c>
      <c r="DP267">
        <v>0</v>
      </c>
      <c r="DQ267">
        <v>0</v>
      </c>
      <c r="DR267">
        <v>10015.96666666667</v>
      </c>
      <c r="DS267">
        <v>0</v>
      </c>
      <c r="DT267">
        <v>2.97499</v>
      </c>
      <c r="DU267">
        <v>2.210726666666667</v>
      </c>
      <c r="DV267">
        <v>432.3356666666667</v>
      </c>
      <c r="DW267">
        <v>429.9564444444445</v>
      </c>
      <c r="DX267">
        <v>0.2617078888888889</v>
      </c>
      <c r="DY267">
        <v>419.9853333333334</v>
      </c>
      <c r="DZ267">
        <v>23.19113333333333</v>
      </c>
      <c r="EA267">
        <v>2.123948888888889</v>
      </c>
      <c r="EB267">
        <v>2.100247777777778</v>
      </c>
      <c r="EC267">
        <v>18.39993333333333</v>
      </c>
      <c r="ED267">
        <v>18.22105555555556</v>
      </c>
      <c r="EE267">
        <v>0.00500078</v>
      </c>
      <c r="EF267">
        <v>0</v>
      </c>
      <c r="EG267">
        <v>0</v>
      </c>
      <c r="EH267">
        <v>0</v>
      </c>
      <c r="EI267">
        <v>366.5777777777778</v>
      </c>
      <c r="EJ267">
        <v>0.00500078</v>
      </c>
      <c r="EK267">
        <v>-20.54444444444444</v>
      </c>
      <c r="EL267">
        <v>-0.7666666666666668</v>
      </c>
      <c r="EM267">
        <v>35.12477777777778</v>
      </c>
      <c r="EN267">
        <v>39.38155555555555</v>
      </c>
      <c r="EO267">
        <v>36.73577777777778</v>
      </c>
      <c r="EP267">
        <v>39.49988888888889</v>
      </c>
      <c r="EQ267">
        <v>37.5761111111111</v>
      </c>
      <c r="ER267">
        <v>0</v>
      </c>
      <c r="ES267">
        <v>0</v>
      </c>
      <c r="ET267">
        <v>0</v>
      </c>
      <c r="EU267">
        <v>1758839910.3</v>
      </c>
      <c r="EV267">
        <v>0</v>
      </c>
      <c r="EW267">
        <v>364.2807692307692</v>
      </c>
      <c r="EX267">
        <v>4.687179821657711</v>
      </c>
      <c r="EY267">
        <v>-13.63418747298145</v>
      </c>
      <c r="EZ267">
        <v>-20.21538461538461</v>
      </c>
      <c r="FA267">
        <v>15</v>
      </c>
      <c r="FB267">
        <v>0</v>
      </c>
      <c r="FC267" t="s">
        <v>424</v>
      </c>
      <c r="FD267">
        <v>1746989605.5</v>
      </c>
      <c r="FE267">
        <v>1746989593.5</v>
      </c>
      <c r="FF267">
        <v>0</v>
      </c>
      <c r="FG267">
        <v>-0.274</v>
      </c>
      <c r="FH267">
        <v>-0.002</v>
      </c>
      <c r="FI267">
        <v>2.549</v>
      </c>
      <c r="FJ267">
        <v>0.129</v>
      </c>
      <c r="FK267">
        <v>420</v>
      </c>
      <c r="FL267">
        <v>17</v>
      </c>
      <c r="FM267">
        <v>0.02</v>
      </c>
      <c r="FN267">
        <v>0.04</v>
      </c>
      <c r="FO267">
        <v>2.207754634146341</v>
      </c>
      <c r="FP267">
        <v>0.1023183972125466</v>
      </c>
      <c r="FQ267">
        <v>0.03675494419023281</v>
      </c>
      <c r="FR267">
        <v>1</v>
      </c>
      <c r="FS267">
        <v>364.6029411764706</v>
      </c>
      <c r="FT267">
        <v>-5.666921171150847</v>
      </c>
      <c r="FU267">
        <v>4.557378328801977</v>
      </c>
      <c r="FV267">
        <v>0</v>
      </c>
      <c r="FW267">
        <v>0.2619089024390244</v>
      </c>
      <c r="FX267">
        <v>-0.00291834146341501</v>
      </c>
      <c r="FY267">
        <v>0.0007535717488904143</v>
      </c>
      <c r="FZ267">
        <v>1</v>
      </c>
      <c r="GA267">
        <v>2</v>
      </c>
      <c r="GB267">
        <v>3</v>
      </c>
      <c r="GC267" t="s">
        <v>435</v>
      </c>
      <c r="GD267">
        <v>3.10289</v>
      </c>
      <c r="GE267">
        <v>2.7271</v>
      </c>
      <c r="GF267">
        <v>0.08854040000000001</v>
      </c>
      <c r="GG267">
        <v>0.08803229999999999</v>
      </c>
      <c r="GH267">
        <v>0.10605</v>
      </c>
      <c r="GI267">
        <v>0.106657</v>
      </c>
      <c r="GJ267">
        <v>23790</v>
      </c>
      <c r="GK267">
        <v>21601.1</v>
      </c>
      <c r="GL267">
        <v>26665.4</v>
      </c>
      <c r="GM267">
        <v>23908.9</v>
      </c>
      <c r="GN267">
        <v>38142.8</v>
      </c>
      <c r="GO267">
        <v>31560.8</v>
      </c>
      <c r="GP267">
        <v>46565.1</v>
      </c>
      <c r="GQ267">
        <v>37811.2</v>
      </c>
      <c r="GR267">
        <v>1.85285</v>
      </c>
      <c r="GS267">
        <v>1.86475</v>
      </c>
      <c r="GT267">
        <v>0.0836775</v>
      </c>
      <c r="GU267">
        <v>0</v>
      </c>
      <c r="GV267">
        <v>28.6346</v>
      </c>
      <c r="GW267">
        <v>999.9</v>
      </c>
      <c r="GX267">
        <v>50.5</v>
      </c>
      <c r="GY267">
        <v>31.3</v>
      </c>
      <c r="GZ267">
        <v>25.5904</v>
      </c>
      <c r="HA267">
        <v>61.1238</v>
      </c>
      <c r="HB267">
        <v>18.9984</v>
      </c>
      <c r="HC267">
        <v>1</v>
      </c>
      <c r="HD267">
        <v>0.153102</v>
      </c>
      <c r="HE267">
        <v>-1.03575</v>
      </c>
      <c r="HF267">
        <v>20.2962</v>
      </c>
      <c r="HG267">
        <v>5.22118</v>
      </c>
      <c r="HH267">
        <v>11.98</v>
      </c>
      <c r="HI267">
        <v>4.964</v>
      </c>
      <c r="HJ267">
        <v>3.276</v>
      </c>
      <c r="HK267">
        <v>9999</v>
      </c>
      <c r="HL267">
        <v>9999</v>
      </c>
      <c r="HM267">
        <v>9999</v>
      </c>
      <c r="HN267">
        <v>9</v>
      </c>
      <c r="HO267">
        <v>1.86392</v>
      </c>
      <c r="HP267">
        <v>1.86007</v>
      </c>
      <c r="HQ267">
        <v>1.85837</v>
      </c>
      <c r="HR267">
        <v>1.85975</v>
      </c>
      <c r="HS267">
        <v>1.85989</v>
      </c>
      <c r="HT267">
        <v>1.85837</v>
      </c>
      <c r="HU267">
        <v>1.85745</v>
      </c>
      <c r="HV267">
        <v>1.85242</v>
      </c>
      <c r="HW267">
        <v>0</v>
      </c>
      <c r="HX267">
        <v>0</v>
      </c>
      <c r="HY267">
        <v>0</v>
      </c>
      <c r="HZ267">
        <v>0</v>
      </c>
      <c r="IA267" t="s">
        <v>426</v>
      </c>
      <c r="IB267" t="s">
        <v>427</v>
      </c>
      <c r="IC267" t="s">
        <v>428</v>
      </c>
      <c r="ID267" t="s">
        <v>428</v>
      </c>
      <c r="IE267" t="s">
        <v>428</v>
      </c>
      <c r="IF267" t="s">
        <v>428</v>
      </c>
      <c r="IG267">
        <v>0</v>
      </c>
      <c r="IH267">
        <v>100</v>
      </c>
      <c r="II267">
        <v>100</v>
      </c>
      <c r="IJ267">
        <v>-1.32</v>
      </c>
      <c r="IK267">
        <v>0.3129</v>
      </c>
      <c r="IL267">
        <v>-1.085747647868322</v>
      </c>
      <c r="IM267">
        <v>-0.001141660950335919</v>
      </c>
      <c r="IN267">
        <v>1.556549255047457E-06</v>
      </c>
      <c r="IO267">
        <v>-3.845636065895205E-10</v>
      </c>
      <c r="IP267">
        <v>0.01562767363184709</v>
      </c>
      <c r="IQ267">
        <v>0.001629169780553792</v>
      </c>
      <c r="IR267">
        <v>0.0005448488767950686</v>
      </c>
      <c r="IS267">
        <v>-2.599574200195059E-06</v>
      </c>
      <c r="IT267">
        <v>2</v>
      </c>
      <c r="IU267">
        <v>2011</v>
      </c>
      <c r="IV267">
        <v>1</v>
      </c>
      <c r="IW267">
        <v>26</v>
      </c>
      <c r="IX267">
        <v>197505.2</v>
      </c>
      <c r="IY267">
        <v>197505.4</v>
      </c>
      <c r="IZ267">
        <v>1.14746</v>
      </c>
      <c r="JA267">
        <v>2.64648</v>
      </c>
      <c r="JB267">
        <v>1.49658</v>
      </c>
      <c r="JC267">
        <v>2.34985</v>
      </c>
      <c r="JD267">
        <v>1.54907</v>
      </c>
      <c r="JE267">
        <v>2.40723</v>
      </c>
      <c r="JF267">
        <v>36.5996</v>
      </c>
      <c r="JG267">
        <v>24.1926</v>
      </c>
      <c r="JH267">
        <v>18</v>
      </c>
      <c r="JI267">
        <v>475.399</v>
      </c>
      <c r="JJ267">
        <v>497.056</v>
      </c>
      <c r="JK267">
        <v>30.3015</v>
      </c>
      <c r="JL267">
        <v>29.2488</v>
      </c>
      <c r="JM267">
        <v>30</v>
      </c>
      <c r="JN267">
        <v>29.4549</v>
      </c>
      <c r="JO267">
        <v>29.4459</v>
      </c>
      <c r="JP267">
        <v>23.0586</v>
      </c>
      <c r="JQ267">
        <v>12.2271</v>
      </c>
      <c r="JR267">
        <v>100</v>
      </c>
      <c r="JS267">
        <v>30.2935</v>
      </c>
      <c r="JT267">
        <v>420</v>
      </c>
      <c r="JU267">
        <v>23.2265</v>
      </c>
      <c r="JV267">
        <v>101.81</v>
      </c>
      <c r="JW267">
        <v>91.2007</v>
      </c>
    </row>
    <row r="268" spans="1:283">
      <c r="A268">
        <v>250</v>
      </c>
      <c r="B268">
        <v>1758839917</v>
      </c>
      <c r="C268">
        <v>3083.400000095367</v>
      </c>
      <c r="D268" t="s">
        <v>935</v>
      </c>
      <c r="E268" t="s">
        <v>936</v>
      </c>
      <c r="F268">
        <v>5</v>
      </c>
      <c r="G268" t="s">
        <v>918</v>
      </c>
      <c r="H268">
        <v>1758839914</v>
      </c>
      <c r="I268">
        <f>(J268)/1000</f>
        <v>0</v>
      </c>
      <c r="J268">
        <f>1000*DJ268*AH268*(DF268-DG268)/(100*CY268*(1000-AH268*DF268))</f>
        <v>0</v>
      </c>
      <c r="K268">
        <f>DJ268*AH268*(DE268-DD268*(1000-AH268*DG268)/(1000-AH268*DF268))/(100*CY268)</f>
        <v>0</v>
      </c>
      <c r="L268">
        <f>DD268 - IF(AH268&gt;1, K268*CY268*100.0/(AJ268), 0)</f>
        <v>0</v>
      </c>
      <c r="M268">
        <f>((S268-I268/2)*L268-K268)/(S268+I268/2)</f>
        <v>0</v>
      </c>
      <c r="N268">
        <f>M268*(DK268+DL268)/1000.0</f>
        <v>0</v>
      </c>
      <c r="O268">
        <f>(DD268 - IF(AH268&gt;1, K268*CY268*100.0/(AJ268), 0))*(DK268+DL268)/1000.0</f>
        <v>0</v>
      </c>
      <c r="P268">
        <f>2.0/((1/R268-1/Q268)+SIGN(R268)*SQRT((1/R268-1/Q268)*(1/R268-1/Q268) + 4*CZ268/((CZ268+1)*(CZ268+1))*(2*1/R268*1/Q268-1/Q268*1/Q268)))</f>
        <v>0</v>
      </c>
      <c r="Q268">
        <f>IF(LEFT(DA268,1)&lt;&gt;"0",IF(LEFT(DA268,1)="1",3.0,DB268),$D$5+$E$5*(DR268*DK268/($K$5*1000))+$F$5*(DR268*DK268/($K$5*1000))*MAX(MIN(CY268,$J$5),$I$5)*MAX(MIN(CY268,$J$5),$I$5)+$G$5*MAX(MIN(CY268,$J$5),$I$5)*(DR268*DK268/($K$5*1000))+$H$5*(DR268*DK268/($K$5*1000))*(DR268*DK268/($K$5*1000)))</f>
        <v>0</v>
      </c>
      <c r="R268">
        <f>I268*(1000-(1000*0.61365*exp(17.502*V268/(240.97+V268))/(DK268+DL268)+DF268)/2)/(1000*0.61365*exp(17.502*V268/(240.97+V268))/(DK268+DL268)-DF268)</f>
        <v>0</v>
      </c>
      <c r="S268">
        <f>1/((CZ268+1)/(P268/1.6)+1/(Q268/1.37)) + CZ268/((CZ268+1)/(P268/1.6) + CZ268/(Q268/1.37))</f>
        <v>0</v>
      </c>
      <c r="T268">
        <f>(CU268*CX268)</f>
        <v>0</v>
      </c>
      <c r="U268">
        <f>(DM268+(T268+2*0.95*5.67E-8*(((DM268+$B$9)+273)^4-(DM268+273)^4)-44100*I268)/(1.84*29.3*Q268+8*0.95*5.67E-8*(DM268+273)^3))</f>
        <v>0</v>
      </c>
      <c r="V268">
        <f>($C$9*DN268+$D$9*DO268+$E$9*U268)</f>
        <v>0</v>
      </c>
      <c r="W268">
        <f>0.61365*exp(17.502*V268/(240.97+V268))</f>
        <v>0</v>
      </c>
      <c r="X268">
        <f>(Y268/Z268*100)</f>
        <v>0</v>
      </c>
      <c r="Y268">
        <f>DF268*(DK268+DL268)/1000</f>
        <v>0</v>
      </c>
      <c r="Z268">
        <f>0.61365*exp(17.502*DM268/(240.97+DM268))</f>
        <v>0</v>
      </c>
      <c r="AA268">
        <f>(W268-DF268*(DK268+DL268)/1000)</f>
        <v>0</v>
      </c>
      <c r="AB268">
        <f>(-I268*44100)</f>
        <v>0</v>
      </c>
      <c r="AC268">
        <f>2*29.3*Q268*0.92*(DM268-V268)</f>
        <v>0</v>
      </c>
      <c r="AD268">
        <f>2*0.95*5.67E-8*(((DM268+$B$9)+273)^4-(V268+273)^4)</f>
        <v>0</v>
      </c>
      <c r="AE268">
        <f>T268+AD268+AB268+AC268</f>
        <v>0</v>
      </c>
      <c r="AF268">
        <v>1</v>
      </c>
      <c r="AG268">
        <v>0</v>
      </c>
      <c r="AH268">
        <f>IF(AF268*$H$15&gt;=AJ268,1.0,(AJ268/(AJ268-AF268*$H$15)))</f>
        <v>0</v>
      </c>
      <c r="AI268">
        <f>(AH268-1)*100</f>
        <v>0</v>
      </c>
      <c r="AJ268">
        <f>MAX(0,($B$15+$C$15*DR268)/(1+$D$15*DR268)*DK268/(DM268+273)*$E$15)</f>
        <v>0</v>
      </c>
      <c r="AK268" t="s">
        <v>422</v>
      </c>
      <c r="AL268" t="s">
        <v>422</v>
      </c>
      <c r="AM268">
        <v>0</v>
      </c>
      <c r="AN268">
        <v>0</v>
      </c>
      <c r="AO268">
        <f>1-AM268/AN268</f>
        <v>0</v>
      </c>
      <c r="AP268">
        <v>0</v>
      </c>
      <c r="AQ268" t="s">
        <v>422</v>
      </c>
      <c r="AR268" t="s">
        <v>422</v>
      </c>
      <c r="AS268">
        <v>0</v>
      </c>
      <c r="AT268">
        <v>0</v>
      </c>
      <c r="AU268">
        <f>1-AS268/AT268</f>
        <v>0</v>
      </c>
      <c r="AV268">
        <v>0.5</v>
      </c>
      <c r="AW268">
        <f>CV268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422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CU268">
        <f>$B$13*DS268+$C$13*DT268+$F$13*EE268*(1-EH268)</f>
        <v>0</v>
      </c>
      <c r="CV268">
        <f>CU268*CW268</f>
        <v>0</v>
      </c>
      <c r="CW268">
        <f>($B$13*$D$11+$C$13*$D$11+$F$13*((ER268+EJ268)/MAX(ER268+EJ268+ES268, 0.1)*$I$11+ES268/MAX(ER268+EJ268+ES268, 0.1)*$J$11))/($B$13+$C$13+$F$13)</f>
        <v>0</v>
      </c>
      <c r="CX268">
        <f>($B$13*$K$11+$C$13*$K$11+$F$13*((ER268+EJ268)/MAX(ER268+EJ268+ES268, 0.1)*$P$11+ES268/MAX(ER268+EJ268+ES268, 0.1)*$Q$11))/($B$13+$C$13+$F$13)</f>
        <v>0</v>
      </c>
      <c r="CY268">
        <v>3.21</v>
      </c>
      <c r="CZ268">
        <v>0.5</v>
      </c>
      <c r="DA268" t="s">
        <v>423</v>
      </c>
      <c r="DB268">
        <v>2</v>
      </c>
      <c r="DC268">
        <v>1758839914</v>
      </c>
      <c r="DD268">
        <v>422.2006666666667</v>
      </c>
      <c r="DE268">
        <v>419.9938888888889</v>
      </c>
      <c r="DF268">
        <v>23.45245555555555</v>
      </c>
      <c r="DG268">
        <v>23.19041111111111</v>
      </c>
      <c r="DH268">
        <v>423.5198888888889</v>
      </c>
      <c r="DI268">
        <v>23.1396</v>
      </c>
      <c r="DJ268">
        <v>500.0337777777778</v>
      </c>
      <c r="DK268">
        <v>90.56342222222221</v>
      </c>
      <c r="DL268">
        <v>0.06884334444444445</v>
      </c>
      <c r="DM268">
        <v>29.94478888888889</v>
      </c>
      <c r="DN268">
        <v>29.99415555555555</v>
      </c>
      <c r="DO268">
        <v>999.9000000000001</v>
      </c>
      <c r="DP268">
        <v>0</v>
      </c>
      <c r="DQ268">
        <v>0</v>
      </c>
      <c r="DR268">
        <v>10004.72222222222</v>
      </c>
      <c r="DS268">
        <v>0</v>
      </c>
      <c r="DT268">
        <v>2.97499</v>
      </c>
      <c r="DU268">
        <v>2.206515555555556</v>
      </c>
      <c r="DV268">
        <v>432.34</v>
      </c>
      <c r="DW268">
        <v>429.965</v>
      </c>
      <c r="DX268">
        <v>0.2620341111111111</v>
      </c>
      <c r="DY268">
        <v>419.9938888888889</v>
      </c>
      <c r="DZ268">
        <v>23.19041111111111</v>
      </c>
      <c r="EA268">
        <v>2.123935555555556</v>
      </c>
      <c r="EB268">
        <v>2.100203333333333</v>
      </c>
      <c r="EC268">
        <v>18.39983333333333</v>
      </c>
      <c r="ED268">
        <v>18.22072222222222</v>
      </c>
      <c r="EE268">
        <v>0.00500078</v>
      </c>
      <c r="EF268">
        <v>0</v>
      </c>
      <c r="EG268">
        <v>0</v>
      </c>
      <c r="EH268">
        <v>0</v>
      </c>
      <c r="EI268">
        <v>368.6666666666667</v>
      </c>
      <c r="EJ268">
        <v>0.00500078</v>
      </c>
      <c r="EK268">
        <v>-19.06666666666667</v>
      </c>
      <c r="EL268">
        <v>-0.5555555555555555</v>
      </c>
      <c r="EM268">
        <v>35.13166666666667</v>
      </c>
      <c r="EN268">
        <v>39.43022222222222</v>
      </c>
      <c r="EO268">
        <v>36.74966666666666</v>
      </c>
      <c r="EP268">
        <v>39.57622222222223</v>
      </c>
      <c r="EQ268">
        <v>37.63177777777778</v>
      </c>
      <c r="ER268">
        <v>0</v>
      </c>
      <c r="ES268">
        <v>0</v>
      </c>
      <c r="ET268">
        <v>0</v>
      </c>
      <c r="EU268">
        <v>1758839912.7</v>
      </c>
      <c r="EV268">
        <v>0</v>
      </c>
      <c r="EW268">
        <v>365.0538461538462</v>
      </c>
      <c r="EX268">
        <v>27.35042775897886</v>
      </c>
      <c r="EY268">
        <v>-4.711110843342925</v>
      </c>
      <c r="EZ268">
        <v>-20.45384615384615</v>
      </c>
      <c r="FA268">
        <v>15</v>
      </c>
      <c r="FB268">
        <v>0</v>
      </c>
      <c r="FC268" t="s">
        <v>424</v>
      </c>
      <c r="FD268">
        <v>1746989605.5</v>
      </c>
      <c r="FE268">
        <v>1746989593.5</v>
      </c>
      <c r="FF268">
        <v>0</v>
      </c>
      <c r="FG268">
        <v>-0.274</v>
      </c>
      <c r="FH268">
        <v>-0.002</v>
      </c>
      <c r="FI268">
        <v>2.549</v>
      </c>
      <c r="FJ268">
        <v>0.129</v>
      </c>
      <c r="FK268">
        <v>420</v>
      </c>
      <c r="FL268">
        <v>17</v>
      </c>
      <c r="FM268">
        <v>0.02</v>
      </c>
      <c r="FN268">
        <v>0.04</v>
      </c>
      <c r="FO268">
        <v>2.2127265</v>
      </c>
      <c r="FP268">
        <v>-0.0726824015009389</v>
      </c>
      <c r="FQ268">
        <v>0.02697249150060117</v>
      </c>
      <c r="FR268">
        <v>1</v>
      </c>
      <c r="FS268">
        <v>364.635294117647</v>
      </c>
      <c r="FT268">
        <v>6.407945179847721</v>
      </c>
      <c r="FU268">
        <v>4.631152972497375</v>
      </c>
      <c r="FV268">
        <v>0</v>
      </c>
      <c r="FW268">
        <v>0.2617548</v>
      </c>
      <c r="FX268">
        <v>-0.0004023039399625871</v>
      </c>
      <c r="FY268">
        <v>0.0005880191408449225</v>
      </c>
      <c r="FZ268">
        <v>1</v>
      </c>
      <c r="GA268">
        <v>2</v>
      </c>
      <c r="GB268">
        <v>3</v>
      </c>
      <c r="GC268" t="s">
        <v>435</v>
      </c>
      <c r="GD268">
        <v>3.10305</v>
      </c>
      <c r="GE268">
        <v>2.72702</v>
      </c>
      <c r="GF268">
        <v>0.0885343</v>
      </c>
      <c r="GG268">
        <v>0.0880266</v>
      </c>
      <c r="GH268">
        <v>0.106051</v>
      </c>
      <c r="GI268">
        <v>0.106653</v>
      </c>
      <c r="GJ268">
        <v>23790</v>
      </c>
      <c r="GK268">
        <v>21601.1</v>
      </c>
      <c r="GL268">
        <v>26665.3</v>
      </c>
      <c r="GM268">
        <v>23908.8</v>
      </c>
      <c r="GN268">
        <v>38142.7</v>
      </c>
      <c r="GO268">
        <v>31560.9</v>
      </c>
      <c r="GP268">
        <v>46565</v>
      </c>
      <c r="GQ268">
        <v>37811.2</v>
      </c>
      <c r="GR268">
        <v>1.8531</v>
      </c>
      <c r="GS268">
        <v>1.86472</v>
      </c>
      <c r="GT268">
        <v>0.0834949</v>
      </c>
      <c r="GU268">
        <v>0</v>
      </c>
      <c r="GV268">
        <v>28.6339</v>
      </c>
      <c r="GW268">
        <v>999.9</v>
      </c>
      <c r="GX268">
        <v>50.5</v>
      </c>
      <c r="GY268">
        <v>31.3</v>
      </c>
      <c r="GZ268">
        <v>25.5909</v>
      </c>
      <c r="HA268">
        <v>60.8338</v>
      </c>
      <c r="HB268">
        <v>18.9623</v>
      </c>
      <c r="HC268">
        <v>1</v>
      </c>
      <c r="HD268">
        <v>0.153049</v>
      </c>
      <c r="HE268">
        <v>-1.0877</v>
      </c>
      <c r="HF268">
        <v>20.2958</v>
      </c>
      <c r="HG268">
        <v>5.22178</v>
      </c>
      <c r="HH268">
        <v>11.98</v>
      </c>
      <c r="HI268">
        <v>4.96415</v>
      </c>
      <c r="HJ268">
        <v>3.276</v>
      </c>
      <c r="HK268">
        <v>9999</v>
      </c>
      <c r="HL268">
        <v>9999</v>
      </c>
      <c r="HM268">
        <v>9999</v>
      </c>
      <c r="HN268">
        <v>9</v>
      </c>
      <c r="HO268">
        <v>1.86392</v>
      </c>
      <c r="HP268">
        <v>1.86007</v>
      </c>
      <c r="HQ268">
        <v>1.85837</v>
      </c>
      <c r="HR268">
        <v>1.85974</v>
      </c>
      <c r="HS268">
        <v>1.85987</v>
      </c>
      <c r="HT268">
        <v>1.85837</v>
      </c>
      <c r="HU268">
        <v>1.85745</v>
      </c>
      <c r="HV268">
        <v>1.85242</v>
      </c>
      <c r="HW268">
        <v>0</v>
      </c>
      <c r="HX268">
        <v>0</v>
      </c>
      <c r="HY268">
        <v>0</v>
      </c>
      <c r="HZ268">
        <v>0</v>
      </c>
      <c r="IA268" t="s">
        <v>426</v>
      </c>
      <c r="IB268" t="s">
        <v>427</v>
      </c>
      <c r="IC268" t="s">
        <v>428</v>
      </c>
      <c r="ID268" t="s">
        <v>428</v>
      </c>
      <c r="IE268" t="s">
        <v>428</v>
      </c>
      <c r="IF268" t="s">
        <v>428</v>
      </c>
      <c r="IG268">
        <v>0</v>
      </c>
      <c r="IH268">
        <v>100</v>
      </c>
      <c r="II268">
        <v>100</v>
      </c>
      <c r="IJ268">
        <v>-1.32</v>
      </c>
      <c r="IK268">
        <v>0.3128</v>
      </c>
      <c r="IL268">
        <v>-1.085747647868322</v>
      </c>
      <c r="IM268">
        <v>-0.001141660950335919</v>
      </c>
      <c r="IN268">
        <v>1.556549255047457E-06</v>
      </c>
      <c r="IO268">
        <v>-3.845636065895205E-10</v>
      </c>
      <c r="IP268">
        <v>0.01562767363184709</v>
      </c>
      <c r="IQ268">
        <v>0.001629169780553792</v>
      </c>
      <c r="IR268">
        <v>0.0005448488767950686</v>
      </c>
      <c r="IS268">
        <v>-2.599574200195059E-06</v>
      </c>
      <c r="IT268">
        <v>2</v>
      </c>
      <c r="IU268">
        <v>2011</v>
      </c>
      <c r="IV268">
        <v>1</v>
      </c>
      <c r="IW268">
        <v>26</v>
      </c>
      <c r="IX268">
        <v>197505.2</v>
      </c>
      <c r="IY268">
        <v>197505.4</v>
      </c>
      <c r="IZ268">
        <v>1.14624</v>
      </c>
      <c r="JA268">
        <v>2.64526</v>
      </c>
      <c r="JB268">
        <v>1.49658</v>
      </c>
      <c r="JC268">
        <v>2.34985</v>
      </c>
      <c r="JD268">
        <v>1.54907</v>
      </c>
      <c r="JE268">
        <v>2.3584</v>
      </c>
      <c r="JF268">
        <v>36.5996</v>
      </c>
      <c r="JG268">
        <v>24.1926</v>
      </c>
      <c r="JH268">
        <v>18</v>
      </c>
      <c r="JI268">
        <v>475.544</v>
      </c>
      <c r="JJ268">
        <v>497.039</v>
      </c>
      <c r="JK268">
        <v>30.2908</v>
      </c>
      <c r="JL268">
        <v>29.2488</v>
      </c>
      <c r="JM268">
        <v>29.9999</v>
      </c>
      <c r="JN268">
        <v>29.4549</v>
      </c>
      <c r="JO268">
        <v>29.4459</v>
      </c>
      <c r="JP268">
        <v>23.0585</v>
      </c>
      <c r="JQ268">
        <v>12.2271</v>
      </c>
      <c r="JR268">
        <v>100</v>
      </c>
      <c r="JS268">
        <v>30.2935</v>
      </c>
      <c r="JT268">
        <v>420</v>
      </c>
      <c r="JU268">
        <v>23.2263</v>
      </c>
      <c r="JV268">
        <v>101.81</v>
      </c>
      <c r="JW268">
        <v>91.20050000000001</v>
      </c>
    </row>
    <row r="269" spans="1:283">
      <c r="A269">
        <v>251</v>
      </c>
      <c r="B269">
        <v>1758839919</v>
      </c>
      <c r="C269">
        <v>3085.400000095367</v>
      </c>
      <c r="D269" t="s">
        <v>937</v>
      </c>
      <c r="E269" t="s">
        <v>938</v>
      </c>
      <c r="F269">
        <v>5</v>
      </c>
      <c r="G269" t="s">
        <v>918</v>
      </c>
      <c r="H269">
        <v>1758839916</v>
      </c>
      <c r="I269">
        <f>(J269)/1000</f>
        <v>0</v>
      </c>
      <c r="J269">
        <f>1000*DJ269*AH269*(DF269-DG269)/(100*CY269*(1000-AH269*DF269))</f>
        <v>0</v>
      </c>
      <c r="K269">
        <f>DJ269*AH269*(DE269-DD269*(1000-AH269*DG269)/(1000-AH269*DF269))/(100*CY269)</f>
        <v>0</v>
      </c>
      <c r="L269">
        <f>DD269 - IF(AH269&gt;1, K269*CY269*100.0/(AJ269), 0)</f>
        <v>0</v>
      </c>
      <c r="M269">
        <f>((S269-I269/2)*L269-K269)/(S269+I269/2)</f>
        <v>0</v>
      </c>
      <c r="N269">
        <f>M269*(DK269+DL269)/1000.0</f>
        <v>0</v>
      </c>
      <c r="O269">
        <f>(DD269 - IF(AH269&gt;1, K269*CY269*100.0/(AJ269), 0))*(DK269+DL269)/1000.0</f>
        <v>0</v>
      </c>
      <c r="P269">
        <f>2.0/((1/R269-1/Q269)+SIGN(R269)*SQRT((1/R269-1/Q269)*(1/R269-1/Q269) + 4*CZ269/((CZ269+1)*(CZ269+1))*(2*1/R269*1/Q269-1/Q269*1/Q269)))</f>
        <v>0</v>
      </c>
      <c r="Q269">
        <f>IF(LEFT(DA269,1)&lt;&gt;"0",IF(LEFT(DA269,1)="1",3.0,DB269),$D$5+$E$5*(DR269*DK269/($K$5*1000))+$F$5*(DR269*DK269/($K$5*1000))*MAX(MIN(CY269,$J$5),$I$5)*MAX(MIN(CY269,$J$5),$I$5)+$G$5*MAX(MIN(CY269,$J$5),$I$5)*(DR269*DK269/($K$5*1000))+$H$5*(DR269*DK269/($K$5*1000))*(DR269*DK269/($K$5*1000)))</f>
        <v>0</v>
      </c>
      <c r="R269">
        <f>I269*(1000-(1000*0.61365*exp(17.502*V269/(240.97+V269))/(DK269+DL269)+DF269)/2)/(1000*0.61365*exp(17.502*V269/(240.97+V269))/(DK269+DL269)-DF269)</f>
        <v>0</v>
      </c>
      <c r="S269">
        <f>1/((CZ269+1)/(P269/1.6)+1/(Q269/1.37)) + CZ269/((CZ269+1)/(P269/1.6) + CZ269/(Q269/1.37))</f>
        <v>0</v>
      </c>
      <c r="T269">
        <f>(CU269*CX269)</f>
        <v>0</v>
      </c>
      <c r="U269">
        <f>(DM269+(T269+2*0.95*5.67E-8*(((DM269+$B$9)+273)^4-(DM269+273)^4)-44100*I269)/(1.84*29.3*Q269+8*0.95*5.67E-8*(DM269+273)^3))</f>
        <v>0</v>
      </c>
      <c r="V269">
        <f>($C$9*DN269+$D$9*DO269+$E$9*U269)</f>
        <v>0</v>
      </c>
      <c r="W269">
        <f>0.61365*exp(17.502*V269/(240.97+V269))</f>
        <v>0</v>
      </c>
      <c r="X269">
        <f>(Y269/Z269*100)</f>
        <v>0</v>
      </c>
      <c r="Y269">
        <f>DF269*(DK269+DL269)/1000</f>
        <v>0</v>
      </c>
      <c r="Z269">
        <f>0.61365*exp(17.502*DM269/(240.97+DM269))</f>
        <v>0</v>
      </c>
      <c r="AA269">
        <f>(W269-DF269*(DK269+DL269)/1000)</f>
        <v>0</v>
      </c>
      <c r="AB269">
        <f>(-I269*44100)</f>
        <v>0</v>
      </c>
      <c r="AC269">
        <f>2*29.3*Q269*0.92*(DM269-V269)</f>
        <v>0</v>
      </c>
      <c r="AD269">
        <f>2*0.95*5.67E-8*(((DM269+$B$9)+273)^4-(V269+273)^4)</f>
        <v>0</v>
      </c>
      <c r="AE269">
        <f>T269+AD269+AB269+AC269</f>
        <v>0</v>
      </c>
      <c r="AF269">
        <v>1</v>
      </c>
      <c r="AG269">
        <v>0</v>
      </c>
      <c r="AH269">
        <f>IF(AF269*$H$15&gt;=AJ269,1.0,(AJ269/(AJ269-AF269*$H$15)))</f>
        <v>0</v>
      </c>
      <c r="AI269">
        <f>(AH269-1)*100</f>
        <v>0</v>
      </c>
      <c r="AJ269">
        <f>MAX(0,($B$15+$C$15*DR269)/(1+$D$15*DR269)*DK269/(DM269+273)*$E$15)</f>
        <v>0</v>
      </c>
      <c r="AK269" t="s">
        <v>422</v>
      </c>
      <c r="AL269" t="s">
        <v>422</v>
      </c>
      <c r="AM269">
        <v>0</v>
      </c>
      <c r="AN269">
        <v>0</v>
      </c>
      <c r="AO269">
        <f>1-AM269/AN269</f>
        <v>0</v>
      </c>
      <c r="AP269">
        <v>0</v>
      </c>
      <c r="AQ269" t="s">
        <v>422</v>
      </c>
      <c r="AR269" t="s">
        <v>422</v>
      </c>
      <c r="AS269">
        <v>0</v>
      </c>
      <c r="AT269">
        <v>0</v>
      </c>
      <c r="AU269">
        <f>1-AS269/AT269</f>
        <v>0</v>
      </c>
      <c r="AV269">
        <v>0.5</v>
      </c>
      <c r="AW269">
        <f>CV269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422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CU269">
        <f>$B$13*DS269+$C$13*DT269+$F$13*EE269*(1-EH269)</f>
        <v>0</v>
      </c>
      <c r="CV269">
        <f>CU269*CW269</f>
        <v>0</v>
      </c>
      <c r="CW269">
        <f>($B$13*$D$11+$C$13*$D$11+$F$13*((ER269+EJ269)/MAX(ER269+EJ269+ES269, 0.1)*$I$11+ES269/MAX(ER269+EJ269+ES269, 0.1)*$J$11))/($B$13+$C$13+$F$13)</f>
        <v>0</v>
      </c>
      <c r="CX269">
        <f>($B$13*$K$11+$C$13*$K$11+$F$13*((ER269+EJ269)/MAX(ER269+EJ269+ES269, 0.1)*$P$11+ES269/MAX(ER269+EJ269+ES269, 0.1)*$Q$11))/($B$13+$C$13+$F$13)</f>
        <v>0</v>
      </c>
      <c r="CY269">
        <v>3.21</v>
      </c>
      <c r="CZ269">
        <v>0.5</v>
      </c>
      <c r="DA269" t="s">
        <v>423</v>
      </c>
      <c r="DB269">
        <v>2</v>
      </c>
      <c r="DC269">
        <v>1758839916</v>
      </c>
      <c r="DD269">
        <v>422.1913333333333</v>
      </c>
      <c r="DE269">
        <v>420.0006666666666</v>
      </c>
      <c r="DF269">
        <v>23.45181111111111</v>
      </c>
      <c r="DG269">
        <v>23.18947777777777</v>
      </c>
      <c r="DH269">
        <v>423.5106666666667</v>
      </c>
      <c r="DI269">
        <v>23.13898888888889</v>
      </c>
      <c r="DJ269">
        <v>499.9726666666667</v>
      </c>
      <c r="DK269">
        <v>90.56427777777778</v>
      </c>
      <c r="DL269">
        <v>0.06885777777777778</v>
      </c>
      <c r="DM269">
        <v>29.94568888888889</v>
      </c>
      <c r="DN269">
        <v>29.99338888888889</v>
      </c>
      <c r="DO269">
        <v>999.9000000000001</v>
      </c>
      <c r="DP269">
        <v>0</v>
      </c>
      <c r="DQ269">
        <v>0</v>
      </c>
      <c r="DR269">
        <v>10002.93888888889</v>
      </c>
      <c r="DS269">
        <v>0</v>
      </c>
      <c r="DT269">
        <v>2.97499</v>
      </c>
      <c r="DU269">
        <v>2.190592222222222</v>
      </c>
      <c r="DV269">
        <v>432.3303333333333</v>
      </c>
      <c r="DW269">
        <v>429.9714444444444</v>
      </c>
      <c r="DX269">
        <v>0.2623473333333333</v>
      </c>
      <c r="DY269">
        <v>420.0006666666666</v>
      </c>
      <c r="DZ269">
        <v>23.18947777777777</v>
      </c>
      <c r="EA269">
        <v>2.123898888888889</v>
      </c>
      <c r="EB269">
        <v>2.100136666666666</v>
      </c>
      <c r="EC269">
        <v>18.39955555555555</v>
      </c>
      <c r="ED269">
        <v>18.22022222222222</v>
      </c>
      <c r="EE269">
        <v>0.00500078</v>
      </c>
      <c r="EF269">
        <v>0</v>
      </c>
      <c r="EG269">
        <v>0</v>
      </c>
      <c r="EH269">
        <v>0</v>
      </c>
      <c r="EI269">
        <v>367.7</v>
      </c>
      <c r="EJ269">
        <v>0.00500078</v>
      </c>
      <c r="EK269">
        <v>-22.62222222222222</v>
      </c>
      <c r="EL269">
        <v>-1.2</v>
      </c>
      <c r="EM269">
        <v>35.15266666666667</v>
      </c>
      <c r="EN269">
        <v>39.47188888888888</v>
      </c>
      <c r="EO269">
        <v>37.07622222222222</v>
      </c>
      <c r="EP269">
        <v>39.59700000000001</v>
      </c>
      <c r="EQ269">
        <v>37.70122222222223</v>
      </c>
      <c r="ER269">
        <v>0</v>
      </c>
      <c r="ES269">
        <v>0</v>
      </c>
      <c r="ET269">
        <v>0</v>
      </c>
      <c r="EU269">
        <v>1758839914.5</v>
      </c>
      <c r="EV269">
        <v>0</v>
      </c>
      <c r="EW269">
        <v>365.9280000000001</v>
      </c>
      <c r="EX269">
        <v>40.29230804414966</v>
      </c>
      <c r="EY269">
        <v>-8.884615291434518</v>
      </c>
      <c r="EZ269">
        <v>-21.852</v>
      </c>
      <c r="FA269">
        <v>15</v>
      </c>
      <c r="FB269">
        <v>0</v>
      </c>
      <c r="FC269" t="s">
        <v>424</v>
      </c>
      <c r="FD269">
        <v>1746989605.5</v>
      </c>
      <c r="FE269">
        <v>1746989593.5</v>
      </c>
      <c r="FF269">
        <v>0</v>
      </c>
      <c r="FG269">
        <v>-0.274</v>
      </c>
      <c r="FH269">
        <v>-0.002</v>
      </c>
      <c r="FI269">
        <v>2.549</v>
      </c>
      <c r="FJ269">
        <v>0.129</v>
      </c>
      <c r="FK269">
        <v>420</v>
      </c>
      <c r="FL269">
        <v>17</v>
      </c>
      <c r="FM269">
        <v>0.02</v>
      </c>
      <c r="FN269">
        <v>0.04</v>
      </c>
      <c r="FO269">
        <v>2.210944146341463</v>
      </c>
      <c r="FP269">
        <v>-0.1847086411149812</v>
      </c>
      <c r="FQ269">
        <v>0.02782173382540627</v>
      </c>
      <c r="FR269">
        <v>1</v>
      </c>
      <c r="FS269">
        <v>364.8470588235294</v>
      </c>
      <c r="FT269">
        <v>16.35752497370092</v>
      </c>
      <c r="FU269">
        <v>4.786883752021068</v>
      </c>
      <c r="FV269">
        <v>0</v>
      </c>
      <c r="FW269">
        <v>0.2618510975609756</v>
      </c>
      <c r="FX269">
        <v>0.001825526132404349</v>
      </c>
      <c r="FY269">
        <v>0.0006571739126422076</v>
      </c>
      <c r="FZ269">
        <v>1</v>
      </c>
      <c r="GA269">
        <v>2</v>
      </c>
      <c r="GB269">
        <v>3</v>
      </c>
      <c r="GC269" t="s">
        <v>435</v>
      </c>
      <c r="GD269">
        <v>3.10302</v>
      </c>
      <c r="GE269">
        <v>2.72694</v>
      </c>
      <c r="GF269">
        <v>0.0885304</v>
      </c>
      <c r="GG269">
        <v>0.0880153</v>
      </c>
      <c r="GH269">
        <v>0.106052</v>
      </c>
      <c r="GI269">
        <v>0.106652</v>
      </c>
      <c r="GJ269">
        <v>23790.1</v>
      </c>
      <c r="GK269">
        <v>21601.5</v>
      </c>
      <c r="GL269">
        <v>26665.3</v>
      </c>
      <c r="GM269">
        <v>23908.8</v>
      </c>
      <c r="GN269">
        <v>38142.9</v>
      </c>
      <c r="GO269">
        <v>31561.1</v>
      </c>
      <c r="GP269">
        <v>46565.3</v>
      </c>
      <c r="GQ269">
        <v>37811.4</v>
      </c>
      <c r="GR269">
        <v>1.85317</v>
      </c>
      <c r="GS269">
        <v>1.86453</v>
      </c>
      <c r="GT269">
        <v>0.0831485</v>
      </c>
      <c r="GU269">
        <v>0</v>
      </c>
      <c r="GV269">
        <v>28.6334</v>
      </c>
      <c r="GW269">
        <v>999.9</v>
      </c>
      <c r="GX269">
        <v>50.5</v>
      </c>
      <c r="GY269">
        <v>31.3</v>
      </c>
      <c r="GZ269">
        <v>25.5903</v>
      </c>
      <c r="HA269">
        <v>60.9338</v>
      </c>
      <c r="HB269">
        <v>19.0505</v>
      </c>
      <c r="HC269">
        <v>1</v>
      </c>
      <c r="HD269">
        <v>0.153051</v>
      </c>
      <c r="HE269">
        <v>-1.11726</v>
      </c>
      <c r="HF269">
        <v>20.2956</v>
      </c>
      <c r="HG269">
        <v>5.22163</v>
      </c>
      <c r="HH269">
        <v>11.98</v>
      </c>
      <c r="HI269">
        <v>4.9641</v>
      </c>
      <c r="HJ269">
        <v>3.276</v>
      </c>
      <c r="HK269">
        <v>9999</v>
      </c>
      <c r="HL269">
        <v>9999</v>
      </c>
      <c r="HM269">
        <v>9999</v>
      </c>
      <c r="HN269">
        <v>9</v>
      </c>
      <c r="HO269">
        <v>1.86392</v>
      </c>
      <c r="HP269">
        <v>1.86008</v>
      </c>
      <c r="HQ269">
        <v>1.85837</v>
      </c>
      <c r="HR269">
        <v>1.85974</v>
      </c>
      <c r="HS269">
        <v>1.85986</v>
      </c>
      <c r="HT269">
        <v>1.85837</v>
      </c>
      <c r="HU269">
        <v>1.85745</v>
      </c>
      <c r="HV269">
        <v>1.85242</v>
      </c>
      <c r="HW269">
        <v>0</v>
      </c>
      <c r="HX269">
        <v>0</v>
      </c>
      <c r="HY269">
        <v>0</v>
      </c>
      <c r="HZ269">
        <v>0</v>
      </c>
      <c r="IA269" t="s">
        <v>426</v>
      </c>
      <c r="IB269" t="s">
        <v>427</v>
      </c>
      <c r="IC269" t="s">
        <v>428</v>
      </c>
      <c r="ID269" t="s">
        <v>428</v>
      </c>
      <c r="IE269" t="s">
        <v>428</v>
      </c>
      <c r="IF269" t="s">
        <v>428</v>
      </c>
      <c r="IG269">
        <v>0</v>
      </c>
      <c r="IH269">
        <v>100</v>
      </c>
      <c r="II269">
        <v>100</v>
      </c>
      <c r="IJ269">
        <v>-1.319</v>
      </c>
      <c r="IK269">
        <v>0.3128</v>
      </c>
      <c r="IL269">
        <v>-1.085747647868322</v>
      </c>
      <c r="IM269">
        <v>-0.001141660950335919</v>
      </c>
      <c r="IN269">
        <v>1.556549255047457E-06</v>
      </c>
      <c r="IO269">
        <v>-3.845636065895205E-10</v>
      </c>
      <c r="IP269">
        <v>0.01562767363184709</v>
      </c>
      <c r="IQ269">
        <v>0.001629169780553792</v>
      </c>
      <c r="IR269">
        <v>0.0005448488767950686</v>
      </c>
      <c r="IS269">
        <v>-2.599574200195059E-06</v>
      </c>
      <c r="IT269">
        <v>2</v>
      </c>
      <c r="IU269">
        <v>2011</v>
      </c>
      <c r="IV269">
        <v>1</v>
      </c>
      <c r="IW269">
        <v>26</v>
      </c>
      <c r="IX269">
        <v>197505.2</v>
      </c>
      <c r="IY269">
        <v>197505.4</v>
      </c>
      <c r="IZ269">
        <v>1.14746</v>
      </c>
      <c r="JA269">
        <v>2.6355</v>
      </c>
      <c r="JB269">
        <v>1.49658</v>
      </c>
      <c r="JC269">
        <v>2.35107</v>
      </c>
      <c r="JD269">
        <v>1.54907</v>
      </c>
      <c r="JE269">
        <v>2.44019</v>
      </c>
      <c r="JF269">
        <v>36.5996</v>
      </c>
      <c r="JG269">
        <v>24.2013</v>
      </c>
      <c r="JH269">
        <v>18</v>
      </c>
      <c r="JI269">
        <v>475.587</v>
      </c>
      <c r="JJ269">
        <v>496.906</v>
      </c>
      <c r="JK269">
        <v>30.2891</v>
      </c>
      <c r="JL269">
        <v>29.2488</v>
      </c>
      <c r="JM269">
        <v>29.9999</v>
      </c>
      <c r="JN269">
        <v>29.4549</v>
      </c>
      <c r="JO269">
        <v>29.4459</v>
      </c>
      <c r="JP269">
        <v>23.0599</v>
      </c>
      <c r="JQ269">
        <v>12.2271</v>
      </c>
      <c r="JR269">
        <v>100</v>
      </c>
      <c r="JS269">
        <v>30.2935</v>
      </c>
      <c r="JT269">
        <v>420</v>
      </c>
      <c r="JU269">
        <v>23.2252</v>
      </c>
      <c r="JV269">
        <v>101.81</v>
      </c>
      <c r="JW269">
        <v>91.2009</v>
      </c>
    </row>
    <row r="270" spans="1:283">
      <c r="A270">
        <v>252</v>
      </c>
      <c r="B270">
        <v>1758839921</v>
      </c>
      <c r="C270">
        <v>3087.400000095367</v>
      </c>
      <c r="D270" t="s">
        <v>939</v>
      </c>
      <c r="E270" t="s">
        <v>940</v>
      </c>
      <c r="F270">
        <v>5</v>
      </c>
      <c r="G270" t="s">
        <v>918</v>
      </c>
      <c r="H270">
        <v>1758839918</v>
      </c>
      <c r="I270">
        <f>(J270)/1000</f>
        <v>0</v>
      </c>
      <c r="J270">
        <f>1000*DJ270*AH270*(DF270-DG270)/(100*CY270*(1000-AH270*DF270))</f>
        <v>0</v>
      </c>
      <c r="K270">
        <f>DJ270*AH270*(DE270-DD270*(1000-AH270*DG270)/(1000-AH270*DF270))/(100*CY270)</f>
        <v>0</v>
      </c>
      <c r="L270">
        <f>DD270 - IF(AH270&gt;1, K270*CY270*100.0/(AJ270), 0)</f>
        <v>0</v>
      </c>
      <c r="M270">
        <f>((S270-I270/2)*L270-K270)/(S270+I270/2)</f>
        <v>0</v>
      </c>
      <c r="N270">
        <f>M270*(DK270+DL270)/1000.0</f>
        <v>0</v>
      </c>
      <c r="O270">
        <f>(DD270 - IF(AH270&gt;1, K270*CY270*100.0/(AJ270), 0))*(DK270+DL270)/1000.0</f>
        <v>0</v>
      </c>
      <c r="P270">
        <f>2.0/((1/R270-1/Q270)+SIGN(R270)*SQRT((1/R270-1/Q270)*(1/R270-1/Q270) + 4*CZ270/((CZ270+1)*(CZ270+1))*(2*1/R270*1/Q270-1/Q270*1/Q270)))</f>
        <v>0</v>
      </c>
      <c r="Q270">
        <f>IF(LEFT(DA270,1)&lt;&gt;"0",IF(LEFT(DA270,1)="1",3.0,DB270),$D$5+$E$5*(DR270*DK270/($K$5*1000))+$F$5*(DR270*DK270/($K$5*1000))*MAX(MIN(CY270,$J$5),$I$5)*MAX(MIN(CY270,$J$5),$I$5)+$G$5*MAX(MIN(CY270,$J$5),$I$5)*(DR270*DK270/($K$5*1000))+$H$5*(DR270*DK270/($K$5*1000))*(DR270*DK270/($K$5*1000)))</f>
        <v>0</v>
      </c>
      <c r="R270">
        <f>I270*(1000-(1000*0.61365*exp(17.502*V270/(240.97+V270))/(DK270+DL270)+DF270)/2)/(1000*0.61365*exp(17.502*V270/(240.97+V270))/(DK270+DL270)-DF270)</f>
        <v>0</v>
      </c>
      <c r="S270">
        <f>1/((CZ270+1)/(P270/1.6)+1/(Q270/1.37)) + CZ270/((CZ270+1)/(P270/1.6) + CZ270/(Q270/1.37))</f>
        <v>0</v>
      </c>
      <c r="T270">
        <f>(CU270*CX270)</f>
        <v>0</v>
      </c>
      <c r="U270">
        <f>(DM270+(T270+2*0.95*5.67E-8*(((DM270+$B$9)+273)^4-(DM270+273)^4)-44100*I270)/(1.84*29.3*Q270+8*0.95*5.67E-8*(DM270+273)^3))</f>
        <v>0</v>
      </c>
      <c r="V270">
        <f>($C$9*DN270+$D$9*DO270+$E$9*U270)</f>
        <v>0</v>
      </c>
      <c r="W270">
        <f>0.61365*exp(17.502*V270/(240.97+V270))</f>
        <v>0</v>
      </c>
      <c r="X270">
        <f>(Y270/Z270*100)</f>
        <v>0</v>
      </c>
      <c r="Y270">
        <f>DF270*(DK270+DL270)/1000</f>
        <v>0</v>
      </c>
      <c r="Z270">
        <f>0.61365*exp(17.502*DM270/(240.97+DM270))</f>
        <v>0</v>
      </c>
      <c r="AA270">
        <f>(W270-DF270*(DK270+DL270)/1000)</f>
        <v>0</v>
      </c>
      <c r="AB270">
        <f>(-I270*44100)</f>
        <v>0</v>
      </c>
      <c r="AC270">
        <f>2*29.3*Q270*0.92*(DM270-V270)</f>
        <v>0</v>
      </c>
      <c r="AD270">
        <f>2*0.95*5.67E-8*(((DM270+$B$9)+273)^4-(V270+273)^4)</f>
        <v>0</v>
      </c>
      <c r="AE270">
        <f>T270+AD270+AB270+AC270</f>
        <v>0</v>
      </c>
      <c r="AF270">
        <v>1</v>
      </c>
      <c r="AG270">
        <v>0</v>
      </c>
      <c r="AH270">
        <f>IF(AF270*$H$15&gt;=AJ270,1.0,(AJ270/(AJ270-AF270*$H$15)))</f>
        <v>0</v>
      </c>
      <c r="AI270">
        <f>(AH270-1)*100</f>
        <v>0</v>
      </c>
      <c r="AJ270">
        <f>MAX(0,($B$15+$C$15*DR270)/(1+$D$15*DR270)*DK270/(DM270+273)*$E$15)</f>
        <v>0</v>
      </c>
      <c r="AK270" t="s">
        <v>422</v>
      </c>
      <c r="AL270" t="s">
        <v>422</v>
      </c>
      <c r="AM270">
        <v>0</v>
      </c>
      <c r="AN270">
        <v>0</v>
      </c>
      <c r="AO270">
        <f>1-AM270/AN270</f>
        <v>0</v>
      </c>
      <c r="AP270">
        <v>0</v>
      </c>
      <c r="AQ270" t="s">
        <v>422</v>
      </c>
      <c r="AR270" t="s">
        <v>422</v>
      </c>
      <c r="AS270">
        <v>0</v>
      </c>
      <c r="AT270">
        <v>0</v>
      </c>
      <c r="AU270">
        <f>1-AS270/AT270</f>
        <v>0</v>
      </c>
      <c r="AV270">
        <v>0.5</v>
      </c>
      <c r="AW270">
        <f>CV270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422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CU270">
        <f>$B$13*DS270+$C$13*DT270+$F$13*EE270*(1-EH270)</f>
        <v>0</v>
      </c>
      <c r="CV270">
        <f>CU270*CW270</f>
        <v>0</v>
      </c>
      <c r="CW270">
        <f>($B$13*$D$11+$C$13*$D$11+$F$13*((ER270+EJ270)/MAX(ER270+EJ270+ES270, 0.1)*$I$11+ES270/MAX(ER270+EJ270+ES270, 0.1)*$J$11))/($B$13+$C$13+$F$13)</f>
        <v>0</v>
      </c>
      <c r="CX270">
        <f>($B$13*$K$11+$C$13*$K$11+$F$13*((ER270+EJ270)/MAX(ER270+EJ270+ES270, 0.1)*$P$11+ES270/MAX(ER270+EJ270+ES270, 0.1)*$Q$11))/($B$13+$C$13+$F$13)</f>
        <v>0</v>
      </c>
      <c r="CY270">
        <v>3.21</v>
      </c>
      <c r="CZ270">
        <v>0.5</v>
      </c>
      <c r="DA270" t="s">
        <v>423</v>
      </c>
      <c r="DB270">
        <v>2</v>
      </c>
      <c r="DC270">
        <v>1758839918</v>
      </c>
      <c r="DD270">
        <v>422.1825555555556</v>
      </c>
      <c r="DE270">
        <v>419.9801111111111</v>
      </c>
      <c r="DF270">
        <v>23.45148888888889</v>
      </c>
      <c r="DG270">
        <v>23.18912222222222</v>
      </c>
      <c r="DH270">
        <v>423.5017777777778</v>
      </c>
      <c r="DI270">
        <v>23.13867777777778</v>
      </c>
      <c r="DJ270">
        <v>500.0093333333333</v>
      </c>
      <c r="DK270">
        <v>90.56432222222222</v>
      </c>
      <c r="DL270">
        <v>0.06881236666666667</v>
      </c>
      <c r="DM270">
        <v>29.94552222222222</v>
      </c>
      <c r="DN270">
        <v>29.99255555555555</v>
      </c>
      <c r="DO270">
        <v>999.9000000000001</v>
      </c>
      <c r="DP270">
        <v>0</v>
      </c>
      <c r="DQ270">
        <v>0</v>
      </c>
      <c r="DR270">
        <v>10006.27777777778</v>
      </c>
      <c r="DS270">
        <v>0</v>
      </c>
      <c r="DT270">
        <v>2.97499</v>
      </c>
      <c r="DU270">
        <v>2.202408888888889</v>
      </c>
      <c r="DV270">
        <v>432.3211111111111</v>
      </c>
      <c r="DW270">
        <v>429.9501111111111</v>
      </c>
      <c r="DX270">
        <v>0.26239</v>
      </c>
      <c r="DY270">
        <v>419.9801111111111</v>
      </c>
      <c r="DZ270">
        <v>23.18912222222222</v>
      </c>
      <c r="EA270">
        <v>2.123871111111111</v>
      </c>
      <c r="EB270">
        <v>2.100106666666667</v>
      </c>
      <c r="EC270">
        <v>18.39934444444445</v>
      </c>
      <c r="ED270">
        <v>18.21997777777777</v>
      </c>
      <c r="EE270">
        <v>0.00500078</v>
      </c>
      <c r="EF270">
        <v>0</v>
      </c>
      <c r="EG270">
        <v>0</v>
      </c>
      <c r="EH270">
        <v>0</v>
      </c>
      <c r="EI270">
        <v>365.8111111111111</v>
      </c>
      <c r="EJ270">
        <v>0.00500078</v>
      </c>
      <c r="EK270">
        <v>-20.37777777777778</v>
      </c>
      <c r="EL270">
        <v>-1.1</v>
      </c>
      <c r="EM270">
        <v>35.15266666666667</v>
      </c>
      <c r="EN270">
        <v>39.51355555555555</v>
      </c>
      <c r="EO270">
        <v>37.111</v>
      </c>
      <c r="EP270">
        <v>39.64555555555555</v>
      </c>
      <c r="EQ270">
        <v>37.63855555555556</v>
      </c>
      <c r="ER270">
        <v>0</v>
      </c>
      <c r="ES270">
        <v>0</v>
      </c>
      <c r="ET270">
        <v>0</v>
      </c>
      <c r="EU270">
        <v>1758839916.3</v>
      </c>
      <c r="EV270">
        <v>0</v>
      </c>
      <c r="EW270">
        <v>365.2615384615385</v>
      </c>
      <c r="EX270">
        <v>24.97094068067608</v>
      </c>
      <c r="EY270">
        <v>-7.288888895405012</v>
      </c>
      <c r="EZ270">
        <v>-20.47692307692307</v>
      </c>
      <c r="FA270">
        <v>15</v>
      </c>
      <c r="FB270">
        <v>0</v>
      </c>
      <c r="FC270" t="s">
        <v>424</v>
      </c>
      <c r="FD270">
        <v>1746989605.5</v>
      </c>
      <c r="FE270">
        <v>1746989593.5</v>
      </c>
      <c r="FF270">
        <v>0</v>
      </c>
      <c r="FG270">
        <v>-0.274</v>
      </c>
      <c r="FH270">
        <v>-0.002</v>
      </c>
      <c r="FI270">
        <v>2.549</v>
      </c>
      <c r="FJ270">
        <v>0.129</v>
      </c>
      <c r="FK270">
        <v>420</v>
      </c>
      <c r="FL270">
        <v>17</v>
      </c>
      <c r="FM270">
        <v>0.02</v>
      </c>
      <c r="FN270">
        <v>0.04</v>
      </c>
      <c r="FO270">
        <v>2.2082745</v>
      </c>
      <c r="FP270">
        <v>-0.07404135084428191</v>
      </c>
      <c r="FQ270">
        <v>0.02429881961639288</v>
      </c>
      <c r="FR270">
        <v>1</v>
      </c>
      <c r="FS270">
        <v>365.0323529411764</v>
      </c>
      <c r="FT270">
        <v>17.00687572084878</v>
      </c>
      <c r="FU270">
        <v>5.397315268791202</v>
      </c>
      <c r="FV270">
        <v>0</v>
      </c>
      <c r="FW270">
        <v>0.2619315</v>
      </c>
      <c r="FX270">
        <v>0.00328430769230755</v>
      </c>
      <c r="FY270">
        <v>0.0007221675359637819</v>
      </c>
      <c r="FZ270">
        <v>1</v>
      </c>
      <c r="GA270">
        <v>2</v>
      </c>
      <c r="GB270">
        <v>3</v>
      </c>
      <c r="GC270" t="s">
        <v>435</v>
      </c>
      <c r="GD270">
        <v>3.10286</v>
      </c>
      <c r="GE270">
        <v>2.72694</v>
      </c>
      <c r="GF270">
        <v>0.0885407</v>
      </c>
      <c r="GG270">
        <v>0.0880169</v>
      </c>
      <c r="GH270">
        <v>0.106049</v>
      </c>
      <c r="GI270">
        <v>0.106656</v>
      </c>
      <c r="GJ270">
        <v>23790</v>
      </c>
      <c r="GK270">
        <v>21601.5</v>
      </c>
      <c r="GL270">
        <v>26665.5</v>
      </c>
      <c r="GM270">
        <v>23909</v>
      </c>
      <c r="GN270">
        <v>38143</v>
      </c>
      <c r="GO270">
        <v>31561.2</v>
      </c>
      <c r="GP270">
        <v>46565.2</v>
      </c>
      <c r="GQ270">
        <v>37811.6</v>
      </c>
      <c r="GR270">
        <v>1.85305</v>
      </c>
      <c r="GS270">
        <v>1.8647</v>
      </c>
      <c r="GT270">
        <v>0.0836812</v>
      </c>
      <c r="GU270">
        <v>0</v>
      </c>
      <c r="GV270">
        <v>28.6322</v>
      </c>
      <c r="GW270">
        <v>999.9</v>
      </c>
      <c r="GX270">
        <v>50.5</v>
      </c>
      <c r="GY270">
        <v>31.3</v>
      </c>
      <c r="GZ270">
        <v>25.5925</v>
      </c>
      <c r="HA270">
        <v>60.8538</v>
      </c>
      <c r="HB270">
        <v>19.2268</v>
      </c>
      <c r="HC270">
        <v>1</v>
      </c>
      <c r="HD270">
        <v>0.153059</v>
      </c>
      <c r="HE270">
        <v>-1.12681</v>
      </c>
      <c r="HF270">
        <v>20.2955</v>
      </c>
      <c r="HG270">
        <v>5.22133</v>
      </c>
      <c r="HH270">
        <v>11.98</v>
      </c>
      <c r="HI270">
        <v>4.96405</v>
      </c>
      <c r="HJ270">
        <v>3.27593</v>
      </c>
      <c r="HK270">
        <v>9999</v>
      </c>
      <c r="HL270">
        <v>9999</v>
      </c>
      <c r="HM270">
        <v>9999</v>
      </c>
      <c r="HN270">
        <v>9</v>
      </c>
      <c r="HO270">
        <v>1.86395</v>
      </c>
      <c r="HP270">
        <v>1.86009</v>
      </c>
      <c r="HQ270">
        <v>1.85837</v>
      </c>
      <c r="HR270">
        <v>1.85974</v>
      </c>
      <c r="HS270">
        <v>1.85987</v>
      </c>
      <c r="HT270">
        <v>1.85838</v>
      </c>
      <c r="HU270">
        <v>1.85745</v>
      </c>
      <c r="HV270">
        <v>1.85242</v>
      </c>
      <c r="HW270">
        <v>0</v>
      </c>
      <c r="HX270">
        <v>0</v>
      </c>
      <c r="HY270">
        <v>0</v>
      </c>
      <c r="HZ270">
        <v>0</v>
      </c>
      <c r="IA270" t="s">
        <v>426</v>
      </c>
      <c r="IB270" t="s">
        <v>427</v>
      </c>
      <c r="IC270" t="s">
        <v>428</v>
      </c>
      <c r="ID270" t="s">
        <v>428</v>
      </c>
      <c r="IE270" t="s">
        <v>428</v>
      </c>
      <c r="IF270" t="s">
        <v>428</v>
      </c>
      <c r="IG270">
        <v>0</v>
      </c>
      <c r="IH270">
        <v>100</v>
      </c>
      <c r="II270">
        <v>100</v>
      </c>
      <c r="IJ270">
        <v>-1.319</v>
      </c>
      <c r="IK270">
        <v>0.3128</v>
      </c>
      <c r="IL270">
        <v>-1.085747647868322</v>
      </c>
      <c r="IM270">
        <v>-0.001141660950335919</v>
      </c>
      <c r="IN270">
        <v>1.556549255047457E-06</v>
      </c>
      <c r="IO270">
        <v>-3.845636065895205E-10</v>
      </c>
      <c r="IP270">
        <v>0.01562767363184709</v>
      </c>
      <c r="IQ270">
        <v>0.001629169780553792</v>
      </c>
      <c r="IR270">
        <v>0.0005448488767950686</v>
      </c>
      <c r="IS270">
        <v>-2.599574200195059E-06</v>
      </c>
      <c r="IT270">
        <v>2</v>
      </c>
      <c r="IU270">
        <v>2011</v>
      </c>
      <c r="IV270">
        <v>1</v>
      </c>
      <c r="IW270">
        <v>26</v>
      </c>
      <c r="IX270">
        <v>197505.3</v>
      </c>
      <c r="IY270">
        <v>197505.5</v>
      </c>
      <c r="IZ270">
        <v>1.14746</v>
      </c>
      <c r="JA270">
        <v>2.63794</v>
      </c>
      <c r="JB270">
        <v>1.49658</v>
      </c>
      <c r="JC270">
        <v>2.34985</v>
      </c>
      <c r="JD270">
        <v>1.54907</v>
      </c>
      <c r="JE270">
        <v>2.48291</v>
      </c>
      <c r="JF270">
        <v>36.5996</v>
      </c>
      <c r="JG270">
        <v>24.2013</v>
      </c>
      <c r="JH270">
        <v>18</v>
      </c>
      <c r="JI270">
        <v>475.515</v>
      </c>
      <c r="JJ270">
        <v>497.023</v>
      </c>
      <c r="JK270">
        <v>30.29</v>
      </c>
      <c r="JL270">
        <v>29.2488</v>
      </c>
      <c r="JM270">
        <v>29.9999</v>
      </c>
      <c r="JN270">
        <v>29.4549</v>
      </c>
      <c r="JO270">
        <v>29.4459</v>
      </c>
      <c r="JP270">
        <v>23.062</v>
      </c>
      <c r="JQ270">
        <v>12.2271</v>
      </c>
      <c r="JR270">
        <v>100</v>
      </c>
      <c r="JS270">
        <v>30.299</v>
      </c>
      <c r="JT270">
        <v>420</v>
      </c>
      <c r="JU270">
        <v>23.2285</v>
      </c>
      <c r="JV270">
        <v>101.81</v>
      </c>
      <c r="JW270">
        <v>91.20140000000001</v>
      </c>
    </row>
    <row r="271" spans="1:283">
      <c r="A271">
        <v>253</v>
      </c>
      <c r="B271">
        <v>1758839923</v>
      </c>
      <c r="C271">
        <v>3089.400000095367</v>
      </c>
      <c r="D271" t="s">
        <v>941</v>
      </c>
      <c r="E271" t="s">
        <v>942</v>
      </c>
      <c r="F271">
        <v>5</v>
      </c>
      <c r="G271" t="s">
        <v>918</v>
      </c>
      <c r="H271">
        <v>1758839920</v>
      </c>
      <c r="I271">
        <f>(J271)/1000</f>
        <v>0</v>
      </c>
      <c r="J271">
        <f>1000*DJ271*AH271*(DF271-DG271)/(100*CY271*(1000-AH271*DF271))</f>
        <v>0</v>
      </c>
      <c r="K271">
        <f>DJ271*AH271*(DE271-DD271*(1000-AH271*DG271)/(1000-AH271*DF271))/(100*CY271)</f>
        <v>0</v>
      </c>
      <c r="L271">
        <f>DD271 - IF(AH271&gt;1, K271*CY271*100.0/(AJ271), 0)</f>
        <v>0</v>
      </c>
      <c r="M271">
        <f>((S271-I271/2)*L271-K271)/(S271+I271/2)</f>
        <v>0</v>
      </c>
      <c r="N271">
        <f>M271*(DK271+DL271)/1000.0</f>
        <v>0</v>
      </c>
      <c r="O271">
        <f>(DD271 - IF(AH271&gt;1, K271*CY271*100.0/(AJ271), 0))*(DK271+DL271)/1000.0</f>
        <v>0</v>
      </c>
      <c r="P271">
        <f>2.0/((1/R271-1/Q271)+SIGN(R271)*SQRT((1/R271-1/Q271)*(1/R271-1/Q271) + 4*CZ271/((CZ271+1)*(CZ271+1))*(2*1/R271*1/Q271-1/Q271*1/Q271)))</f>
        <v>0</v>
      </c>
      <c r="Q271">
        <f>IF(LEFT(DA271,1)&lt;&gt;"0",IF(LEFT(DA271,1)="1",3.0,DB271),$D$5+$E$5*(DR271*DK271/($K$5*1000))+$F$5*(DR271*DK271/($K$5*1000))*MAX(MIN(CY271,$J$5),$I$5)*MAX(MIN(CY271,$J$5),$I$5)+$G$5*MAX(MIN(CY271,$J$5),$I$5)*(DR271*DK271/($K$5*1000))+$H$5*(DR271*DK271/($K$5*1000))*(DR271*DK271/($K$5*1000)))</f>
        <v>0</v>
      </c>
      <c r="R271">
        <f>I271*(1000-(1000*0.61365*exp(17.502*V271/(240.97+V271))/(DK271+DL271)+DF271)/2)/(1000*0.61365*exp(17.502*V271/(240.97+V271))/(DK271+DL271)-DF271)</f>
        <v>0</v>
      </c>
      <c r="S271">
        <f>1/((CZ271+1)/(P271/1.6)+1/(Q271/1.37)) + CZ271/((CZ271+1)/(P271/1.6) + CZ271/(Q271/1.37))</f>
        <v>0</v>
      </c>
      <c r="T271">
        <f>(CU271*CX271)</f>
        <v>0</v>
      </c>
      <c r="U271">
        <f>(DM271+(T271+2*0.95*5.67E-8*(((DM271+$B$9)+273)^4-(DM271+273)^4)-44100*I271)/(1.84*29.3*Q271+8*0.95*5.67E-8*(DM271+273)^3))</f>
        <v>0</v>
      </c>
      <c r="V271">
        <f>($C$9*DN271+$D$9*DO271+$E$9*U271)</f>
        <v>0</v>
      </c>
      <c r="W271">
        <f>0.61365*exp(17.502*V271/(240.97+V271))</f>
        <v>0</v>
      </c>
      <c r="X271">
        <f>(Y271/Z271*100)</f>
        <v>0</v>
      </c>
      <c r="Y271">
        <f>DF271*(DK271+DL271)/1000</f>
        <v>0</v>
      </c>
      <c r="Z271">
        <f>0.61365*exp(17.502*DM271/(240.97+DM271))</f>
        <v>0</v>
      </c>
      <c r="AA271">
        <f>(W271-DF271*(DK271+DL271)/1000)</f>
        <v>0</v>
      </c>
      <c r="AB271">
        <f>(-I271*44100)</f>
        <v>0</v>
      </c>
      <c r="AC271">
        <f>2*29.3*Q271*0.92*(DM271-V271)</f>
        <v>0</v>
      </c>
      <c r="AD271">
        <f>2*0.95*5.67E-8*(((DM271+$B$9)+273)^4-(V271+273)^4)</f>
        <v>0</v>
      </c>
      <c r="AE271">
        <f>T271+AD271+AB271+AC271</f>
        <v>0</v>
      </c>
      <c r="AF271">
        <v>1</v>
      </c>
      <c r="AG271">
        <v>0</v>
      </c>
      <c r="AH271">
        <f>IF(AF271*$H$15&gt;=AJ271,1.0,(AJ271/(AJ271-AF271*$H$15)))</f>
        <v>0</v>
      </c>
      <c r="AI271">
        <f>(AH271-1)*100</f>
        <v>0</v>
      </c>
      <c r="AJ271">
        <f>MAX(0,($B$15+$C$15*DR271)/(1+$D$15*DR271)*DK271/(DM271+273)*$E$15)</f>
        <v>0</v>
      </c>
      <c r="AK271" t="s">
        <v>422</v>
      </c>
      <c r="AL271" t="s">
        <v>422</v>
      </c>
      <c r="AM271">
        <v>0</v>
      </c>
      <c r="AN271">
        <v>0</v>
      </c>
      <c r="AO271">
        <f>1-AM271/AN271</f>
        <v>0</v>
      </c>
      <c r="AP271">
        <v>0</v>
      </c>
      <c r="AQ271" t="s">
        <v>422</v>
      </c>
      <c r="AR271" t="s">
        <v>422</v>
      </c>
      <c r="AS271">
        <v>0</v>
      </c>
      <c r="AT271">
        <v>0</v>
      </c>
      <c r="AU271">
        <f>1-AS271/AT271</f>
        <v>0</v>
      </c>
      <c r="AV271">
        <v>0.5</v>
      </c>
      <c r="AW271">
        <f>CV271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422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CU271">
        <f>$B$13*DS271+$C$13*DT271+$F$13*EE271*(1-EH271)</f>
        <v>0</v>
      </c>
      <c r="CV271">
        <f>CU271*CW271</f>
        <v>0</v>
      </c>
      <c r="CW271">
        <f>($B$13*$D$11+$C$13*$D$11+$F$13*((ER271+EJ271)/MAX(ER271+EJ271+ES271, 0.1)*$I$11+ES271/MAX(ER271+EJ271+ES271, 0.1)*$J$11))/($B$13+$C$13+$F$13)</f>
        <v>0</v>
      </c>
      <c r="CX271">
        <f>($B$13*$K$11+$C$13*$K$11+$F$13*((ER271+EJ271)/MAX(ER271+EJ271+ES271, 0.1)*$P$11+ES271/MAX(ER271+EJ271+ES271, 0.1)*$Q$11))/($B$13+$C$13+$F$13)</f>
        <v>0</v>
      </c>
      <c r="CY271">
        <v>3.21</v>
      </c>
      <c r="CZ271">
        <v>0.5</v>
      </c>
      <c r="DA271" t="s">
        <v>423</v>
      </c>
      <c r="DB271">
        <v>2</v>
      </c>
      <c r="DC271">
        <v>1758839920</v>
      </c>
      <c r="DD271">
        <v>422.189</v>
      </c>
      <c r="DE271">
        <v>419.953</v>
      </c>
      <c r="DF271">
        <v>23.45134444444444</v>
      </c>
      <c r="DG271">
        <v>23.18933333333333</v>
      </c>
      <c r="DH271">
        <v>423.5081111111111</v>
      </c>
      <c r="DI271">
        <v>23.13853333333333</v>
      </c>
      <c r="DJ271">
        <v>500.0278888888888</v>
      </c>
      <c r="DK271">
        <v>90.56402222222222</v>
      </c>
      <c r="DL271">
        <v>0.06882497777777778</v>
      </c>
      <c r="DM271">
        <v>29.94572222222222</v>
      </c>
      <c r="DN271">
        <v>29.993</v>
      </c>
      <c r="DO271">
        <v>999.9000000000001</v>
      </c>
      <c r="DP271">
        <v>0</v>
      </c>
      <c r="DQ271">
        <v>0</v>
      </c>
      <c r="DR271">
        <v>10003</v>
      </c>
      <c r="DS271">
        <v>0</v>
      </c>
      <c r="DT271">
        <v>2.97499</v>
      </c>
      <c r="DU271">
        <v>2.235985555555555</v>
      </c>
      <c r="DV271">
        <v>432.3275555555555</v>
      </c>
      <c r="DW271">
        <v>429.9223333333333</v>
      </c>
      <c r="DX271">
        <v>0.2620276666666667</v>
      </c>
      <c r="DY271">
        <v>419.953</v>
      </c>
      <c r="DZ271">
        <v>23.18933333333333</v>
      </c>
      <c r="EA271">
        <v>2.12385</v>
      </c>
      <c r="EB271">
        <v>2.100118888888889</v>
      </c>
      <c r="EC271">
        <v>18.39917777777778</v>
      </c>
      <c r="ED271">
        <v>18.22006666666667</v>
      </c>
      <c r="EE271">
        <v>0.00500078</v>
      </c>
      <c r="EF271">
        <v>0</v>
      </c>
      <c r="EG271">
        <v>0</v>
      </c>
      <c r="EH271">
        <v>0</v>
      </c>
      <c r="EI271">
        <v>365.8444444444444</v>
      </c>
      <c r="EJ271">
        <v>0.00500078</v>
      </c>
      <c r="EK271">
        <v>-20.62222222222222</v>
      </c>
      <c r="EL271">
        <v>-0.7666666666666666</v>
      </c>
      <c r="EM271">
        <v>35.16644444444445</v>
      </c>
      <c r="EN271">
        <v>39.55522222222222</v>
      </c>
      <c r="EO271">
        <v>37.37477777777778</v>
      </c>
      <c r="EP271">
        <v>39.68022222222223</v>
      </c>
      <c r="EQ271">
        <v>37.65233333333333</v>
      </c>
      <c r="ER271">
        <v>0</v>
      </c>
      <c r="ES271">
        <v>0</v>
      </c>
      <c r="ET271">
        <v>0</v>
      </c>
      <c r="EU271">
        <v>1758839918.7</v>
      </c>
      <c r="EV271">
        <v>0</v>
      </c>
      <c r="EW271">
        <v>366.9692307692308</v>
      </c>
      <c r="EX271">
        <v>13.25128224388366</v>
      </c>
      <c r="EY271">
        <v>1.558974526078071</v>
      </c>
      <c r="EZ271">
        <v>-21.46153846153846</v>
      </c>
      <c r="FA271">
        <v>15</v>
      </c>
      <c r="FB271">
        <v>0</v>
      </c>
      <c r="FC271" t="s">
        <v>424</v>
      </c>
      <c r="FD271">
        <v>1746989605.5</v>
      </c>
      <c r="FE271">
        <v>1746989593.5</v>
      </c>
      <c r="FF271">
        <v>0</v>
      </c>
      <c r="FG271">
        <v>-0.274</v>
      </c>
      <c r="FH271">
        <v>-0.002</v>
      </c>
      <c r="FI271">
        <v>2.549</v>
      </c>
      <c r="FJ271">
        <v>0.129</v>
      </c>
      <c r="FK271">
        <v>420</v>
      </c>
      <c r="FL271">
        <v>17</v>
      </c>
      <c r="FM271">
        <v>0.02</v>
      </c>
      <c r="FN271">
        <v>0.04</v>
      </c>
      <c r="FO271">
        <v>2.21293</v>
      </c>
      <c r="FP271">
        <v>0.1315858536585338</v>
      </c>
      <c r="FQ271">
        <v>0.03190926350702839</v>
      </c>
      <c r="FR271">
        <v>1</v>
      </c>
      <c r="FS271">
        <v>365.7323529411765</v>
      </c>
      <c r="FT271">
        <v>20.12070299117623</v>
      </c>
      <c r="FU271">
        <v>5.952000187195367</v>
      </c>
      <c r="FV271">
        <v>0</v>
      </c>
      <c r="FW271">
        <v>0.2618592926829268</v>
      </c>
      <c r="FX271">
        <v>0.001131219512195337</v>
      </c>
      <c r="FY271">
        <v>0.0007477418768109115</v>
      </c>
      <c r="FZ271">
        <v>1</v>
      </c>
      <c r="GA271">
        <v>2</v>
      </c>
      <c r="GB271">
        <v>3</v>
      </c>
      <c r="GC271" t="s">
        <v>435</v>
      </c>
      <c r="GD271">
        <v>3.103</v>
      </c>
      <c r="GE271">
        <v>2.72693</v>
      </c>
      <c r="GF271">
        <v>0.0885417</v>
      </c>
      <c r="GG271">
        <v>0.08803229999999999</v>
      </c>
      <c r="GH271">
        <v>0.106046</v>
      </c>
      <c r="GI271">
        <v>0.106655</v>
      </c>
      <c r="GJ271">
        <v>23790</v>
      </c>
      <c r="GK271">
        <v>21601.3</v>
      </c>
      <c r="GL271">
        <v>26665.5</v>
      </c>
      <c r="GM271">
        <v>23909.1</v>
      </c>
      <c r="GN271">
        <v>38143</v>
      </c>
      <c r="GO271">
        <v>31561.2</v>
      </c>
      <c r="GP271">
        <v>46565</v>
      </c>
      <c r="GQ271">
        <v>37811.6</v>
      </c>
      <c r="GR271">
        <v>1.85308</v>
      </c>
      <c r="GS271">
        <v>1.86458</v>
      </c>
      <c r="GT271">
        <v>0.08397549999999999</v>
      </c>
      <c r="GU271">
        <v>0</v>
      </c>
      <c r="GV271">
        <v>28.6314</v>
      </c>
      <c r="GW271">
        <v>999.9</v>
      </c>
      <c r="GX271">
        <v>50.5</v>
      </c>
      <c r="GY271">
        <v>31.3</v>
      </c>
      <c r="GZ271">
        <v>25.5857</v>
      </c>
      <c r="HA271">
        <v>61.1038</v>
      </c>
      <c r="HB271">
        <v>19.1587</v>
      </c>
      <c r="HC271">
        <v>1</v>
      </c>
      <c r="HD271">
        <v>0.152868</v>
      </c>
      <c r="HE271">
        <v>-1.14338</v>
      </c>
      <c r="HF271">
        <v>20.2954</v>
      </c>
      <c r="HG271">
        <v>5.22133</v>
      </c>
      <c r="HH271">
        <v>11.98</v>
      </c>
      <c r="HI271">
        <v>4.96405</v>
      </c>
      <c r="HJ271">
        <v>3.27593</v>
      </c>
      <c r="HK271">
        <v>9999</v>
      </c>
      <c r="HL271">
        <v>9999</v>
      </c>
      <c r="HM271">
        <v>9999</v>
      </c>
      <c r="HN271">
        <v>9</v>
      </c>
      <c r="HO271">
        <v>1.86395</v>
      </c>
      <c r="HP271">
        <v>1.86008</v>
      </c>
      <c r="HQ271">
        <v>1.85837</v>
      </c>
      <c r="HR271">
        <v>1.85974</v>
      </c>
      <c r="HS271">
        <v>1.85989</v>
      </c>
      <c r="HT271">
        <v>1.85838</v>
      </c>
      <c r="HU271">
        <v>1.85745</v>
      </c>
      <c r="HV271">
        <v>1.85242</v>
      </c>
      <c r="HW271">
        <v>0</v>
      </c>
      <c r="HX271">
        <v>0</v>
      </c>
      <c r="HY271">
        <v>0</v>
      </c>
      <c r="HZ271">
        <v>0</v>
      </c>
      <c r="IA271" t="s">
        <v>426</v>
      </c>
      <c r="IB271" t="s">
        <v>427</v>
      </c>
      <c r="IC271" t="s">
        <v>428</v>
      </c>
      <c r="ID271" t="s">
        <v>428</v>
      </c>
      <c r="IE271" t="s">
        <v>428</v>
      </c>
      <c r="IF271" t="s">
        <v>428</v>
      </c>
      <c r="IG271">
        <v>0</v>
      </c>
      <c r="IH271">
        <v>100</v>
      </c>
      <c r="II271">
        <v>100</v>
      </c>
      <c r="IJ271">
        <v>-1.319</v>
      </c>
      <c r="IK271">
        <v>0.3128</v>
      </c>
      <c r="IL271">
        <v>-1.085747647868322</v>
      </c>
      <c r="IM271">
        <v>-0.001141660950335919</v>
      </c>
      <c r="IN271">
        <v>1.556549255047457E-06</v>
      </c>
      <c r="IO271">
        <v>-3.845636065895205E-10</v>
      </c>
      <c r="IP271">
        <v>0.01562767363184709</v>
      </c>
      <c r="IQ271">
        <v>0.001629169780553792</v>
      </c>
      <c r="IR271">
        <v>0.0005448488767950686</v>
      </c>
      <c r="IS271">
        <v>-2.599574200195059E-06</v>
      </c>
      <c r="IT271">
        <v>2</v>
      </c>
      <c r="IU271">
        <v>2011</v>
      </c>
      <c r="IV271">
        <v>1</v>
      </c>
      <c r="IW271">
        <v>26</v>
      </c>
      <c r="IX271">
        <v>197505.3</v>
      </c>
      <c r="IY271">
        <v>197505.5</v>
      </c>
      <c r="IZ271">
        <v>1.14746</v>
      </c>
      <c r="JA271">
        <v>2.6355</v>
      </c>
      <c r="JB271">
        <v>1.49658</v>
      </c>
      <c r="JC271">
        <v>2.34985</v>
      </c>
      <c r="JD271">
        <v>1.54907</v>
      </c>
      <c r="JE271">
        <v>2.49756</v>
      </c>
      <c r="JF271">
        <v>36.5996</v>
      </c>
      <c r="JG271">
        <v>24.2013</v>
      </c>
      <c r="JH271">
        <v>18</v>
      </c>
      <c r="JI271">
        <v>475.529</v>
      </c>
      <c r="JJ271">
        <v>496.939</v>
      </c>
      <c r="JK271">
        <v>30.2913</v>
      </c>
      <c r="JL271">
        <v>29.2488</v>
      </c>
      <c r="JM271">
        <v>29.9999</v>
      </c>
      <c r="JN271">
        <v>29.4549</v>
      </c>
      <c r="JO271">
        <v>29.4459</v>
      </c>
      <c r="JP271">
        <v>23.0584</v>
      </c>
      <c r="JQ271">
        <v>12.2271</v>
      </c>
      <c r="JR271">
        <v>100</v>
      </c>
      <c r="JS271">
        <v>30.299</v>
      </c>
      <c r="JT271">
        <v>420</v>
      </c>
      <c r="JU271">
        <v>23.2314</v>
      </c>
      <c r="JV271">
        <v>101.81</v>
      </c>
      <c r="JW271">
        <v>91.2015</v>
      </c>
    </row>
    <row r="272" spans="1:283">
      <c r="A272">
        <v>254</v>
      </c>
      <c r="B272">
        <v>1758839925</v>
      </c>
      <c r="C272">
        <v>3091.400000095367</v>
      </c>
      <c r="D272" t="s">
        <v>943</v>
      </c>
      <c r="E272" t="s">
        <v>944</v>
      </c>
      <c r="F272">
        <v>5</v>
      </c>
      <c r="G272" t="s">
        <v>918</v>
      </c>
      <c r="H272">
        <v>1758839922</v>
      </c>
      <c r="I272">
        <f>(J272)/1000</f>
        <v>0</v>
      </c>
      <c r="J272">
        <f>1000*DJ272*AH272*(DF272-DG272)/(100*CY272*(1000-AH272*DF272))</f>
        <v>0</v>
      </c>
      <c r="K272">
        <f>DJ272*AH272*(DE272-DD272*(1000-AH272*DG272)/(1000-AH272*DF272))/(100*CY272)</f>
        <v>0</v>
      </c>
      <c r="L272">
        <f>DD272 - IF(AH272&gt;1, K272*CY272*100.0/(AJ272), 0)</f>
        <v>0</v>
      </c>
      <c r="M272">
        <f>((S272-I272/2)*L272-K272)/(S272+I272/2)</f>
        <v>0</v>
      </c>
      <c r="N272">
        <f>M272*(DK272+DL272)/1000.0</f>
        <v>0</v>
      </c>
      <c r="O272">
        <f>(DD272 - IF(AH272&gt;1, K272*CY272*100.0/(AJ272), 0))*(DK272+DL272)/1000.0</f>
        <v>0</v>
      </c>
      <c r="P272">
        <f>2.0/((1/R272-1/Q272)+SIGN(R272)*SQRT((1/R272-1/Q272)*(1/R272-1/Q272) + 4*CZ272/((CZ272+1)*(CZ272+1))*(2*1/R272*1/Q272-1/Q272*1/Q272)))</f>
        <v>0</v>
      </c>
      <c r="Q272">
        <f>IF(LEFT(DA272,1)&lt;&gt;"0",IF(LEFT(DA272,1)="1",3.0,DB272),$D$5+$E$5*(DR272*DK272/($K$5*1000))+$F$5*(DR272*DK272/($K$5*1000))*MAX(MIN(CY272,$J$5),$I$5)*MAX(MIN(CY272,$J$5),$I$5)+$G$5*MAX(MIN(CY272,$J$5),$I$5)*(DR272*DK272/($K$5*1000))+$H$5*(DR272*DK272/($K$5*1000))*(DR272*DK272/($K$5*1000)))</f>
        <v>0</v>
      </c>
      <c r="R272">
        <f>I272*(1000-(1000*0.61365*exp(17.502*V272/(240.97+V272))/(DK272+DL272)+DF272)/2)/(1000*0.61365*exp(17.502*V272/(240.97+V272))/(DK272+DL272)-DF272)</f>
        <v>0</v>
      </c>
      <c r="S272">
        <f>1/((CZ272+1)/(P272/1.6)+1/(Q272/1.37)) + CZ272/((CZ272+1)/(P272/1.6) + CZ272/(Q272/1.37))</f>
        <v>0</v>
      </c>
      <c r="T272">
        <f>(CU272*CX272)</f>
        <v>0</v>
      </c>
      <c r="U272">
        <f>(DM272+(T272+2*0.95*5.67E-8*(((DM272+$B$9)+273)^4-(DM272+273)^4)-44100*I272)/(1.84*29.3*Q272+8*0.95*5.67E-8*(DM272+273)^3))</f>
        <v>0</v>
      </c>
      <c r="V272">
        <f>($C$9*DN272+$D$9*DO272+$E$9*U272)</f>
        <v>0</v>
      </c>
      <c r="W272">
        <f>0.61365*exp(17.502*V272/(240.97+V272))</f>
        <v>0</v>
      </c>
      <c r="X272">
        <f>(Y272/Z272*100)</f>
        <v>0</v>
      </c>
      <c r="Y272">
        <f>DF272*(DK272+DL272)/1000</f>
        <v>0</v>
      </c>
      <c r="Z272">
        <f>0.61365*exp(17.502*DM272/(240.97+DM272))</f>
        <v>0</v>
      </c>
      <c r="AA272">
        <f>(W272-DF272*(DK272+DL272)/1000)</f>
        <v>0</v>
      </c>
      <c r="AB272">
        <f>(-I272*44100)</f>
        <v>0</v>
      </c>
      <c r="AC272">
        <f>2*29.3*Q272*0.92*(DM272-V272)</f>
        <v>0</v>
      </c>
      <c r="AD272">
        <f>2*0.95*5.67E-8*(((DM272+$B$9)+273)^4-(V272+273)^4)</f>
        <v>0</v>
      </c>
      <c r="AE272">
        <f>T272+AD272+AB272+AC272</f>
        <v>0</v>
      </c>
      <c r="AF272">
        <v>1</v>
      </c>
      <c r="AG272">
        <v>0</v>
      </c>
      <c r="AH272">
        <f>IF(AF272*$H$15&gt;=AJ272,1.0,(AJ272/(AJ272-AF272*$H$15)))</f>
        <v>0</v>
      </c>
      <c r="AI272">
        <f>(AH272-1)*100</f>
        <v>0</v>
      </c>
      <c r="AJ272">
        <f>MAX(0,($B$15+$C$15*DR272)/(1+$D$15*DR272)*DK272/(DM272+273)*$E$15)</f>
        <v>0</v>
      </c>
      <c r="AK272" t="s">
        <v>422</v>
      </c>
      <c r="AL272" t="s">
        <v>422</v>
      </c>
      <c r="AM272">
        <v>0</v>
      </c>
      <c r="AN272">
        <v>0</v>
      </c>
      <c r="AO272">
        <f>1-AM272/AN272</f>
        <v>0</v>
      </c>
      <c r="AP272">
        <v>0</v>
      </c>
      <c r="AQ272" t="s">
        <v>422</v>
      </c>
      <c r="AR272" t="s">
        <v>422</v>
      </c>
      <c r="AS272">
        <v>0</v>
      </c>
      <c r="AT272">
        <v>0</v>
      </c>
      <c r="AU272">
        <f>1-AS272/AT272</f>
        <v>0</v>
      </c>
      <c r="AV272">
        <v>0.5</v>
      </c>
      <c r="AW272">
        <f>CV272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422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CU272">
        <f>$B$13*DS272+$C$13*DT272+$F$13*EE272*(1-EH272)</f>
        <v>0</v>
      </c>
      <c r="CV272">
        <f>CU272*CW272</f>
        <v>0</v>
      </c>
      <c r="CW272">
        <f>($B$13*$D$11+$C$13*$D$11+$F$13*((ER272+EJ272)/MAX(ER272+EJ272+ES272, 0.1)*$I$11+ES272/MAX(ER272+EJ272+ES272, 0.1)*$J$11))/($B$13+$C$13+$F$13)</f>
        <v>0</v>
      </c>
      <c r="CX272">
        <f>($B$13*$K$11+$C$13*$K$11+$F$13*((ER272+EJ272)/MAX(ER272+EJ272+ES272, 0.1)*$P$11+ES272/MAX(ER272+EJ272+ES272, 0.1)*$Q$11))/($B$13+$C$13+$F$13)</f>
        <v>0</v>
      </c>
      <c r="CY272">
        <v>3.21</v>
      </c>
      <c r="CZ272">
        <v>0.5</v>
      </c>
      <c r="DA272" t="s">
        <v>423</v>
      </c>
      <c r="DB272">
        <v>2</v>
      </c>
      <c r="DC272">
        <v>1758839922</v>
      </c>
      <c r="DD272">
        <v>422.2015555555555</v>
      </c>
      <c r="DE272">
        <v>419.9705555555555</v>
      </c>
      <c r="DF272">
        <v>23.45081111111111</v>
      </c>
      <c r="DG272">
        <v>23.18922222222222</v>
      </c>
      <c r="DH272">
        <v>423.5206666666667</v>
      </c>
      <c r="DI272">
        <v>23.13801111111111</v>
      </c>
      <c r="DJ272">
        <v>500.0188888888889</v>
      </c>
      <c r="DK272">
        <v>90.56448888888889</v>
      </c>
      <c r="DL272">
        <v>0.06888498888888889</v>
      </c>
      <c r="DM272">
        <v>29.94696666666666</v>
      </c>
      <c r="DN272">
        <v>29.9957</v>
      </c>
      <c r="DO272">
        <v>999.9000000000001</v>
      </c>
      <c r="DP272">
        <v>0</v>
      </c>
      <c r="DQ272">
        <v>0</v>
      </c>
      <c r="DR272">
        <v>9994.168888888888</v>
      </c>
      <c r="DS272">
        <v>0</v>
      </c>
      <c r="DT272">
        <v>2.97499</v>
      </c>
      <c r="DU272">
        <v>2.23097</v>
      </c>
      <c r="DV272">
        <v>432.34</v>
      </c>
      <c r="DW272">
        <v>429.9403333333333</v>
      </c>
      <c r="DX272">
        <v>0.2615751111111111</v>
      </c>
      <c r="DY272">
        <v>419.9705555555555</v>
      </c>
      <c r="DZ272">
        <v>23.18922222222222</v>
      </c>
      <c r="EA272">
        <v>2.123811111111111</v>
      </c>
      <c r="EB272">
        <v>2.100121111111111</v>
      </c>
      <c r="EC272">
        <v>18.3989</v>
      </c>
      <c r="ED272">
        <v>18.22007777777778</v>
      </c>
      <c r="EE272">
        <v>0.00500078</v>
      </c>
      <c r="EF272">
        <v>0</v>
      </c>
      <c r="EG272">
        <v>0</v>
      </c>
      <c r="EH272">
        <v>0</v>
      </c>
      <c r="EI272">
        <v>364.9888888888889</v>
      </c>
      <c r="EJ272">
        <v>0.00500078</v>
      </c>
      <c r="EK272">
        <v>-18.76666666666667</v>
      </c>
      <c r="EL272">
        <v>-0.4666666666666667</v>
      </c>
      <c r="EM272">
        <v>35.16644444444444</v>
      </c>
      <c r="EN272">
        <v>39.59</v>
      </c>
      <c r="EO272">
        <v>37.11088888888889</v>
      </c>
      <c r="EP272">
        <v>39.74288888888889</v>
      </c>
      <c r="EQ272">
        <v>37.58988888888889</v>
      </c>
      <c r="ER272">
        <v>0</v>
      </c>
      <c r="ES272">
        <v>0</v>
      </c>
      <c r="ET272">
        <v>0</v>
      </c>
      <c r="EU272">
        <v>1758839920.5</v>
      </c>
      <c r="EV272">
        <v>0</v>
      </c>
      <c r="EW272">
        <v>366.972</v>
      </c>
      <c r="EX272">
        <v>-5.669230525100184</v>
      </c>
      <c r="EY272">
        <v>-4.330769135001926</v>
      </c>
      <c r="EZ272">
        <v>-21.096</v>
      </c>
      <c r="FA272">
        <v>15</v>
      </c>
      <c r="FB272">
        <v>0</v>
      </c>
      <c r="FC272" t="s">
        <v>424</v>
      </c>
      <c r="FD272">
        <v>1746989605.5</v>
      </c>
      <c r="FE272">
        <v>1746989593.5</v>
      </c>
      <c r="FF272">
        <v>0</v>
      </c>
      <c r="FG272">
        <v>-0.274</v>
      </c>
      <c r="FH272">
        <v>-0.002</v>
      </c>
      <c r="FI272">
        <v>2.549</v>
      </c>
      <c r="FJ272">
        <v>0.129</v>
      </c>
      <c r="FK272">
        <v>420</v>
      </c>
      <c r="FL272">
        <v>17</v>
      </c>
      <c r="FM272">
        <v>0.02</v>
      </c>
      <c r="FN272">
        <v>0.04</v>
      </c>
      <c r="FO272">
        <v>2.21240975</v>
      </c>
      <c r="FP272">
        <v>0.07954165103189562</v>
      </c>
      <c r="FQ272">
        <v>0.03280489266005145</v>
      </c>
      <c r="FR272">
        <v>1</v>
      </c>
      <c r="FS272">
        <v>365.65</v>
      </c>
      <c r="FT272">
        <v>16.44155859795416</v>
      </c>
      <c r="FU272">
        <v>6.033545928439446</v>
      </c>
      <c r="FV272">
        <v>0</v>
      </c>
      <c r="FW272">
        <v>0.261810425</v>
      </c>
      <c r="FX272">
        <v>-0.0001675384615392918</v>
      </c>
      <c r="FY272">
        <v>0.0007918027180901821</v>
      </c>
      <c r="FZ272">
        <v>1</v>
      </c>
      <c r="GA272">
        <v>2</v>
      </c>
      <c r="GB272">
        <v>3</v>
      </c>
      <c r="GC272" t="s">
        <v>435</v>
      </c>
      <c r="GD272">
        <v>3.1031</v>
      </c>
      <c r="GE272">
        <v>2.72681</v>
      </c>
      <c r="GF272">
        <v>0.08853809999999999</v>
      </c>
      <c r="GG272">
        <v>0.0880367</v>
      </c>
      <c r="GH272">
        <v>0.106047</v>
      </c>
      <c r="GI272">
        <v>0.106652</v>
      </c>
      <c r="GJ272">
        <v>23790</v>
      </c>
      <c r="GK272">
        <v>21601.3</v>
      </c>
      <c r="GL272">
        <v>26665.4</v>
      </c>
      <c r="GM272">
        <v>23909.3</v>
      </c>
      <c r="GN272">
        <v>38142.9</v>
      </c>
      <c r="GO272">
        <v>31561.3</v>
      </c>
      <c r="GP272">
        <v>46565</v>
      </c>
      <c r="GQ272">
        <v>37811.6</v>
      </c>
      <c r="GR272">
        <v>1.8532</v>
      </c>
      <c r="GS272">
        <v>1.86435</v>
      </c>
      <c r="GT272">
        <v>0.08388610000000001</v>
      </c>
      <c r="GU272">
        <v>0</v>
      </c>
      <c r="GV272">
        <v>28.6314</v>
      </c>
      <c r="GW272">
        <v>999.9</v>
      </c>
      <c r="GX272">
        <v>50.5</v>
      </c>
      <c r="GY272">
        <v>31.3</v>
      </c>
      <c r="GZ272">
        <v>25.5905</v>
      </c>
      <c r="HA272">
        <v>60.9938</v>
      </c>
      <c r="HB272">
        <v>19.1146</v>
      </c>
      <c r="HC272">
        <v>1</v>
      </c>
      <c r="HD272">
        <v>0.152602</v>
      </c>
      <c r="HE272">
        <v>-1.14871</v>
      </c>
      <c r="HF272">
        <v>20.2954</v>
      </c>
      <c r="HG272">
        <v>5.22133</v>
      </c>
      <c r="HH272">
        <v>11.98</v>
      </c>
      <c r="HI272">
        <v>4.96415</v>
      </c>
      <c r="HJ272">
        <v>3.276</v>
      </c>
      <c r="HK272">
        <v>9999</v>
      </c>
      <c r="HL272">
        <v>9999</v>
      </c>
      <c r="HM272">
        <v>9999</v>
      </c>
      <c r="HN272">
        <v>9</v>
      </c>
      <c r="HO272">
        <v>1.86393</v>
      </c>
      <c r="HP272">
        <v>1.86006</v>
      </c>
      <c r="HQ272">
        <v>1.85838</v>
      </c>
      <c r="HR272">
        <v>1.85974</v>
      </c>
      <c r="HS272">
        <v>1.85988</v>
      </c>
      <c r="HT272">
        <v>1.85837</v>
      </c>
      <c r="HU272">
        <v>1.85745</v>
      </c>
      <c r="HV272">
        <v>1.85242</v>
      </c>
      <c r="HW272">
        <v>0</v>
      </c>
      <c r="HX272">
        <v>0</v>
      </c>
      <c r="HY272">
        <v>0</v>
      </c>
      <c r="HZ272">
        <v>0</v>
      </c>
      <c r="IA272" t="s">
        <v>426</v>
      </c>
      <c r="IB272" t="s">
        <v>427</v>
      </c>
      <c r="IC272" t="s">
        <v>428</v>
      </c>
      <c r="ID272" t="s">
        <v>428</v>
      </c>
      <c r="IE272" t="s">
        <v>428</v>
      </c>
      <c r="IF272" t="s">
        <v>428</v>
      </c>
      <c r="IG272">
        <v>0</v>
      </c>
      <c r="IH272">
        <v>100</v>
      </c>
      <c r="II272">
        <v>100</v>
      </c>
      <c r="IJ272">
        <v>-1.32</v>
      </c>
      <c r="IK272">
        <v>0.3127</v>
      </c>
      <c r="IL272">
        <v>-1.085747647868322</v>
      </c>
      <c r="IM272">
        <v>-0.001141660950335919</v>
      </c>
      <c r="IN272">
        <v>1.556549255047457E-06</v>
      </c>
      <c r="IO272">
        <v>-3.845636065895205E-10</v>
      </c>
      <c r="IP272">
        <v>0.01562767363184709</v>
      </c>
      <c r="IQ272">
        <v>0.001629169780553792</v>
      </c>
      <c r="IR272">
        <v>0.0005448488767950686</v>
      </c>
      <c r="IS272">
        <v>-2.599574200195059E-06</v>
      </c>
      <c r="IT272">
        <v>2</v>
      </c>
      <c r="IU272">
        <v>2011</v>
      </c>
      <c r="IV272">
        <v>1</v>
      </c>
      <c r="IW272">
        <v>26</v>
      </c>
      <c r="IX272">
        <v>197505.3</v>
      </c>
      <c r="IY272">
        <v>197505.5</v>
      </c>
      <c r="IZ272">
        <v>1.14746</v>
      </c>
      <c r="JA272">
        <v>2.64282</v>
      </c>
      <c r="JB272">
        <v>1.49658</v>
      </c>
      <c r="JC272">
        <v>2.34985</v>
      </c>
      <c r="JD272">
        <v>1.54907</v>
      </c>
      <c r="JE272">
        <v>2.44751</v>
      </c>
      <c r="JF272">
        <v>36.5996</v>
      </c>
      <c r="JG272">
        <v>24.2013</v>
      </c>
      <c r="JH272">
        <v>18</v>
      </c>
      <c r="JI272">
        <v>475.602</v>
      </c>
      <c r="JJ272">
        <v>496.79</v>
      </c>
      <c r="JK272">
        <v>30.2939</v>
      </c>
      <c r="JL272">
        <v>29.2488</v>
      </c>
      <c r="JM272">
        <v>29.9999</v>
      </c>
      <c r="JN272">
        <v>29.4549</v>
      </c>
      <c r="JO272">
        <v>29.4459</v>
      </c>
      <c r="JP272">
        <v>23.0579</v>
      </c>
      <c r="JQ272">
        <v>12.2271</v>
      </c>
      <c r="JR272">
        <v>100</v>
      </c>
      <c r="JS272">
        <v>30.3009</v>
      </c>
      <c r="JT272">
        <v>420</v>
      </c>
      <c r="JU272">
        <v>23.2339</v>
      </c>
      <c r="JV272">
        <v>101.81</v>
      </c>
      <c r="JW272">
        <v>91.20180000000001</v>
      </c>
    </row>
    <row r="273" spans="1:283">
      <c r="A273">
        <v>255</v>
      </c>
      <c r="B273">
        <v>1758839927</v>
      </c>
      <c r="C273">
        <v>3093.400000095367</v>
      </c>
      <c r="D273" t="s">
        <v>945</v>
      </c>
      <c r="E273" t="s">
        <v>946</v>
      </c>
      <c r="F273">
        <v>5</v>
      </c>
      <c r="G273" t="s">
        <v>918</v>
      </c>
      <c r="H273">
        <v>1758839924</v>
      </c>
      <c r="I273">
        <f>(J273)/1000</f>
        <v>0</v>
      </c>
      <c r="J273">
        <f>1000*DJ273*AH273*(DF273-DG273)/(100*CY273*(1000-AH273*DF273))</f>
        <v>0</v>
      </c>
      <c r="K273">
        <f>DJ273*AH273*(DE273-DD273*(1000-AH273*DG273)/(1000-AH273*DF273))/(100*CY273)</f>
        <v>0</v>
      </c>
      <c r="L273">
        <f>DD273 - IF(AH273&gt;1, K273*CY273*100.0/(AJ273), 0)</f>
        <v>0</v>
      </c>
      <c r="M273">
        <f>((S273-I273/2)*L273-K273)/(S273+I273/2)</f>
        <v>0</v>
      </c>
      <c r="N273">
        <f>M273*(DK273+DL273)/1000.0</f>
        <v>0</v>
      </c>
      <c r="O273">
        <f>(DD273 - IF(AH273&gt;1, K273*CY273*100.0/(AJ273), 0))*(DK273+DL273)/1000.0</f>
        <v>0</v>
      </c>
      <c r="P273">
        <f>2.0/((1/R273-1/Q273)+SIGN(R273)*SQRT((1/R273-1/Q273)*(1/R273-1/Q273) + 4*CZ273/((CZ273+1)*(CZ273+1))*(2*1/R273*1/Q273-1/Q273*1/Q273)))</f>
        <v>0</v>
      </c>
      <c r="Q273">
        <f>IF(LEFT(DA273,1)&lt;&gt;"0",IF(LEFT(DA273,1)="1",3.0,DB273),$D$5+$E$5*(DR273*DK273/($K$5*1000))+$F$5*(DR273*DK273/($K$5*1000))*MAX(MIN(CY273,$J$5),$I$5)*MAX(MIN(CY273,$J$5),$I$5)+$G$5*MAX(MIN(CY273,$J$5),$I$5)*(DR273*DK273/($K$5*1000))+$H$5*(DR273*DK273/($K$5*1000))*(DR273*DK273/($K$5*1000)))</f>
        <v>0</v>
      </c>
      <c r="R273">
        <f>I273*(1000-(1000*0.61365*exp(17.502*V273/(240.97+V273))/(DK273+DL273)+DF273)/2)/(1000*0.61365*exp(17.502*V273/(240.97+V273))/(DK273+DL273)-DF273)</f>
        <v>0</v>
      </c>
      <c r="S273">
        <f>1/((CZ273+1)/(P273/1.6)+1/(Q273/1.37)) + CZ273/((CZ273+1)/(P273/1.6) + CZ273/(Q273/1.37))</f>
        <v>0</v>
      </c>
      <c r="T273">
        <f>(CU273*CX273)</f>
        <v>0</v>
      </c>
      <c r="U273">
        <f>(DM273+(T273+2*0.95*5.67E-8*(((DM273+$B$9)+273)^4-(DM273+273)^4)-44100*I273)/(1.84*29.3*Q273+8*0.95*5.67E-8*(DM273+273)^3))</f>
        <v>0</v>
      </c>
      <c r="V273">
        <f>($C$9*DN273+$D$9*DO273+$E$9*U273)</f>
        <v>0</v>
      </c>
      <c r="W273">
        <f>0.61365*exp(17.502*V273/(240.97+V273))</f>
        <v>0</v>
      </c>
      <c r="X273">
        <f>(Y273/Z273*100)</f>
        <v>0</v>
      </c>
      <c r="Y273">
        <f>DF273*(DK273+DL273)/1000</f>
        <v>0</v>
      </c>
      <c r="Z273">
        <f>0.61365*exp(17.502*DM273/(240.97+DM273))</f>
        <v>0</v>
      </c>
      <c r="AA273">
        <f>(W273-DF273*(DK273+DL273)/1000)</f>
        <v>0</v>
      </c>
      <c r="AB273">
        <f>(-I273*44100)</f>
        <v>0</v>
      </c>
      <c r="AC273">
        <f>2*29.3*Q273*0.92*(DM273-V273)</f>
        <v>0</v>
      </c>
      <c r="AD273">
        <f>2*0.95*5.67E-8*(((DM273+$B$9)+273)^4-(V273+273)^4)</f>
        <v>0</v>
      </c>
      <c r="AE273">
        <f>T273+AD273+AB273+AC273</f>
        <v>0</v>
      </c>
      <c r="AF273">
        <v>1</v>
      </c>
      <c r="AG273">
        <v>0</v>
      </c>
      <c r="AH273">
        <f>IF(AF273*$H$15&gt;=AJ273,1.0,(AJ273/(AJ273-AF273*$H$15)))</f>
        <v>0</v>
      </c>
      <c r="AI273">
        <f>(AH273-1)*100</f>
        <v>0</v>
      </c>
      <c r="AJ273">
        <f>MAX(0,($B$15+$C$15*DR273)/(1+$D$15*DR273)*DK273/(DM273+273)*$E$15)</f>
        <v>0</v>
      </c>
      <c r="AK273" t="s">
        <v>422</v>
      </c>
      <c r="AL273" t="s">
        <v>422</v>
      </c>
      <c r="AM273">
        <v>0</v>
      </c>
      <c r="AN273">
        <v>0</v>
      </c>
      <c r="AO273">
        <f>1-AM273/AN273</f>
        <v>0</v>
      </c>
      <c r="AP273">
        <v>0</v>
      </c>
      <c r="AQ273" t="s">
        <v>422</v>
      </c>
      <c r="AR273" t="s">
        <v>422</v>
      </c>
      <c r="AS273">
        <v>0</v>
      </c>
      <c r="AT273">
        <v>0</v>
      </c>
      <c r="AU273">
        <f>1-AS273/AT273</f>
        <v>0</v>
      </c>
      <c r="AV273">
        <v>0.5</v>
      </c>
      <c r="AW273">
        <f>CV273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422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CU273">
        <f>$B$13*DS273+$C$13*DT273+$F$13*EE273*(1-EH273)</f>
        <v>0</v>
      </c>
      <c r="CV273">
        <f>CU273*CW273</f>
        <v>0</v>
      </c>
      <c r="CW273">
        <f>($B$13*$D$11+$C$13*$D$11+$F$13*((ER273+EJ273)/MAX(ER273+EJ273+ES273, 0.1)*$I$11+ES273/MAX(ER273+EJ273+ES273, 0.1)*$J$11))/($B$13+$C$13+$F$13)</f>
        <v>0</v>
      </c>
      <c r="CX273">
        <f>($B$13*$K$11+$C$13*$K$11+$F$13*((ER273+EJ273)/MAX(ER273+EJ273+ES273, 0.1)*$P$11+ES273/MAX(ER273+EJ273+ES273, 0.1)*$Q$11))/($B$13+$C$13+$F$13)</f>
        <v>0</v>
      </c>
      <c r="CY273">
        <v>3.21</v>
      </c>
      <c r="CZ273">
        <v>0.5</v>
      </c>
      <c r="DA273" t="s">
        <v>423</v>
      </c>
      <c r="DB273">
        <v>2</v>
      </c>
      <c r="DC273">
        <v>1758839924</v>
      </c>
      <c r="DD273">
        <v>422.2012222222222</v>
      </c>
      <c r="DE273">
        <v>420.0083333333334</v>
      </c>
      <c r="DF273">
        <v>23.44998888888889</v>
      </c>
      <c r="DG273">
        <v>23.18852222222222</v>
      </c>
      <c r="DH273">
        <v>423.5203333333334</v>
      </c>
      <c r="DI273">
        <v>23.1372</v>
      </c>
      <c r="DJ273">
        <v>499.9723333333334</v>
      </c>
      <c r="DK273">
        <v>90.56546666666667</v>
      </c>
      <c r="DL273">
        <v>0.06894566666666667</v>
      </c>
      <c r="DM273">
        <v>29.94846666666667</v>
      </c>
      <c r="DN273">
        <v>29.99823333333334</v>
      </c>
      <c r="DO273">
        <v>999.9000000000001</v>
      </c>
      <c r="DP273">
        <v>0</v>
      </c>
      <c r="DQ273">
        <v>0</v>
      </c>
      <c r="DR273">
        <v>9984.232222222221</v>
      </c>
      <c r="DS273">
        <v>0</v>
      </c>
      <c r="DT273">
        <v>2.97499</v>
      </c>
      <c r="DU273">
        <v>2.192894444444444</v>
      </c>
      <c r="DV273">
        <v>432.3393333333333</v>
      </c>
      <c r="DW273">
        <v>429.9787777777777</v>
      </c>
      <c r="DX273">
        <v>0.2614592222222222</v>
      </c>
      <c r="DY273">
        <v>420.0083333333334</v>
      </c>
      <c r="DZ273">
        <v>23.18852222222222</v>
      </c>
      <c r="EA273">
        <v>2.12376</v>
      </c>
      <c r="EB273">
        <v>2.100078888888889</v>
      </c>
      <c r="EC273">
        <v>18.39851111111111</v>
      </c>
      <c r="ED273">
        <v>18.21977777777778</v>
      </c>
      <c r="EE273">
        <v>0.00500078</v>
      </c>
      <c r="EF273">
        <v>0</v>
      </c>
      <c r="EG273">
        <v>0</v>
      </c>
      <c r="EH273">
        <v>0</v>
      </c>
      <c r="EI273">
        <v>370.0777777777778</v>
      </c>
      <c r="EJ273">
        <v>0.00500078</v>
      </c>
      <c r="EK273">
        <v>-20.43333333333333</v>
      </c>
      <c r="EL273">
        <v>-0.6222222222222223</v>
      </c>
      <c r="EM273">
        <v>35.17344444444444</v>
      </c>
      <c r="EN273">
        <v>39.63166666666667</v>
      </c>
      <c r="EO273">
        <v>37.26366666666667</v>
      </c>
      <c r="EP273">
        <v>39.79833333333333</v>
      </c>
      <c r="EQ273">
        <v>37.80533333333333</v>
      </c>
      <c r="ER273">
        <v>0</v>
      </c>
      <c r="ES273">
        <v>0</v>
      </c>
      <c r="ET273">
        <v>0</v>
      </c>
      <c r="EU273">
        <v>1758839922.3</v>
      </c>
      <c r="EV273">
        <v>0</v>
      </c>
      <c r="EW273">
        <v>366.723076923077</v>
      </c>
      <c r="EX273">
        <v>6.147008719048587</v>
      </c>
      <c r="EY273">
        <v>-5.152136834021166</v>
      </c>
      <c r="EZ273">
        <v>-20.58076923076923</v>
      </c>
      <c r="FA273">
        <v>15</v>
      </c>
      <c r="FB273">
        <v>0</v>
      </c>
      <c r="FC273" t="s">
        <v>424</v>
      </c>
      <c r="FD273">
        <v>1746989605.5</v>
      </c>
      <c r="FE273">
        <v>1746989593.5</v>
      </c>
      <c r="FF273">
        <v>0</v>
      </c>
      <c r="FG273">
        <v>-0.274</v>
      </c>
      <c r="FH273">
        <v>-0.002</v>
      </c>
      <c r="FI273">
        <v>2.549</v>
      </c>
      <c r="FJ273">
        <v>0.129</v>
      </c>
      <c r="FK273">
        <v>420</v>
      </c>
      <c r="FL273">
        <v>17</v>
      </c>
      <c r="FM273">
        <v>0.02</v>
      </c>
      <c r="FN273">
        <v>0.04</v>
      </c>
      <c r="FO273">
        <v>2.204148780487805</v>
      </c>
      <c r="FP273">
        <v>-0.07873881533101043</v>
      </c>
      <c r="FQ273">
        <v>0.04044392493770167</v>
      </c>
      <c r="FR273">
        <v>1</v>
      </c>
      <c r="FS273">
        <v>366.4558823529412</v>
      </c>
      <c r="FT273">
        <v>20.26126826513204</v>
      </c>
      <c r="FU273">
        <v>6.205367277203076</v>
      </c>
      <c r="FV273">
        <v>0</v>
      </c>
      <c r="FW273">
        <v>0.2617399512195122</v>
      </c>
      <c r="FX273">
        <v>0.0007396515679444715</v>
      </c>
      <c r="FY273">
        <v>0.0007468556836863532</v>
      </c>
      <c r="FZ273">
        <v>1</v>
      </c>
      <c r="GA273">
        <v>2</v>
      </c>
      <c r="GB273">
        <v>3</v>
      </c>
      <c r="GC273" t="s">
        <v>435</v>
      </c>
      <c r="GD273">
        <v>3.10273</v>
      </c>
      <c r="GE273">
        <v>2.7271</v>
      </c>
      <c r="GF273">
        <v>0.088537</v>
      </c>
      <c r="GG273">
        <v>0.0880276</v>
      </c>
      <c r="GH273">
        <v>0.106047</v>
      </c>
      <c r="GI273">
        <v>0.106652</v>
      </c>
      <c r="GJ273">
        <v>23790</v>
      </c>
      <c r="GK273">
        <v>21601.6</v>
      </c>
      <c r="GL273">
        <v>26665.3</v>
      </c>
      <c r="GM273">
        <v>23909.3</v>
      </c>
      <c r="GN273">
        <v>38142.9</v>
      </c>
      <c r="GO273">
        <v>31561.4</v>
      </c>
      <c r="GP273">
        <v>46565</v>
      </c>
      <c r="GQ273">
        <v>37811.7</v>
      </c>
      <c r="GR273">
        <v>1.8525</v>
      </c>
      <c r="GS273">
        <v>1.865</v>
      </c>
      <c r="GT273">
        <v>0.0839047</v>
      </c>
      <c r="GU273">
        <v>0</v>
      </c>
      <c r="GV273">
        <v>28.6314</v>
      </c>
      <c r="GW273">
        <v>999.9</v>
      </c>
      <c r="GX273">
        <v>50.5</v>
      </c>
      <c r="GY273">
        <v>31.3</v>
      </c>
      <c r="GZ273">
        <v>25.5882</v>
      </c>
      <c r="HA273">
        <v>60.8838</v>
      </c>
      <c r="HB273">
        <v>19.0545</v>
      </c>
      <c r="HC273">
        <v>1</v>
      </c>
      <c r="HD273">
        <v>0.152645</v>
      </c>
      <c r="HE273">
        <v>-1.1508</v>
      </c>
      <c r="HF273">
        <v>20.2954</v>
      </c>
      <c r="HG273">
        <v>5.22163</v>
      </c>
      <c r="HH273">
        <v>11.98</v>
      </c>
      <c r="HI273">
        <v>4.9643</v>
      </c>
      <c r="HJ273">
        <v>3.27598</v>
      </c>
      <c r="HK273">
        <v>9999</v>
      </c>
      <c r="HL273">
        <v>9999</v>
      </c>
      <c r="HM273">
        <v>9999</v>
      </c>
      <c r="HN273">
        <v>9</v>
      </c>
      <c r="HO273">
        <v>1.86393</v>
      </c>
      <c r="HP273">
        <v>1.86007</v>
      </c>
      <c r="HQ273">
        <v>1.85838</v>
      </c>
      <c r="HR273">
        <v>1.85974</v>
      </c>
      <c r="HS273">
        <v>1.85987</v>
      </c>
      <c r="HT273">
        <v>1.85837</v>
      </c>
      <c r="HU273">
        <v>1.85745</v>
      </c>
      <c r="HV273">
        <v>1.85242</v>
      </c>
      <c r="HW273">
        <v>0</v>
      </c>
      <c r="HX273">
        <v>0</v>
      </c>
      <c r="HY273">
        <v>0</v>
      </c>
      <c r="HZ273">
        <v>0</v>
      </c>
      <c r="IA273" t="s">
        <v>426</v>
      </c>
      <c r="IB273" t="s">
        <v>427</v>
      </c>
      <c r="IC273" t="s">
        <v>428</v>
      </c>
      <c r="ID273" t="s">
        <v>428</v>
      </c>
      <c r="IE273" t="s">
        <v>428</v>
      </c>
      <c r="IF273" t="s">
        <v>428</v>
      </c>
      <c r="IG273">
        <v>0</v>
      </c>
      <c r="IH273">
        <v>100</v>
      </c>
      <c r="II273">
        <v>100</v>
      </c>
      <c r="IJ273">
        <v>-1.32</v>
      </c>
      <c r="IK273">
        <v>0.3127</v>
      </c>
      <c r="IL273">
        <v>-1.085747647868322</v>
      </c>
      <c r="IM273">
        <v>-0.001141660950335919</v>
      </c>
      <c r="IN273">
        <v>1.556549255047457E-06</v>
      </c>
      <c r="IO273">
        <v>-3.845636065895205E-10</v>
      </c>
      <c r="IP273">
        <v>0.01562767363184709</v>
      </c>
      <c r="IQ273">
        <v>0.001629169780553792</v>
      </c>
      <c r="IR273">
        <v>0.0005448488767950686</v>
      </c>
      <c r="IS273">
        <v>-2.599574200195059E-06</v>
      </c>
      <c r="IT273">
        <v>2</v>
      </c>
      <c r="IU273">
        <v>2011</v>
      </c>
      <c r="IV273">
        <v>1</v>
      </c>
      <c r="IW273">
        <v>26</v>
      </c>
      <c r="IX273">
        <v>197505.4</v>
      </c>
      <c r="IY273">
        <v>197505.6</v>
      </c>
      <c r="IZ273">
        <v>1.14746</v>
      </c>
      <c r="JA273">
        <v>2.64771</v>
      </c>
      <c r="JB273">
        <v>1.49658</v>
      </c>
      <c r="JC273">
        <v>2.34985</v>
      </c>
      <c r="JD273">
        <v>1.54907</v>
      </c>
      <c r="JE273">
        <v>2.40845</v>
      </c>
      <c r="JF273">
        <v>36.5996</v>
      </c>
      <c r="JG273">
        <v>24.1926</v>
      </c>
      <c r="JH273">
        <v>18</v>
      </c>
      <c r="JI273">
        <v>475.197</v>
      </c>
      <c r="JJ273">
        <v>497.222</v>
      </c>
      <c r="JK273">
        <v>30.2961</v>
      </c>
      <c r="JL273">
        <v>29.2476</v>
      </c>
      <c r="JM273">
        <v>30.0001</v>
      </c>
      <c r="JN273">
        <v>29.4549</v>
      </c>
      <c r="JO273">
        <v>29.4459</v>
      </c>
      <c r="JP273">
        <v>23.0601</v>
      </c>
      <c r="JQ273">
        <v>12.2271</v>
      </c>
      <c r="JR273">
        <v>100</v>
      </c>
      <c r="JS273">
        <v>30.3009</v>
      </c>
      <c r="JT273">
        <v>420</v>
      </c>
      <c r="JU273">
        <v>23.2325</v>
      </c>
      <c r="JV273">
        <v>101.809</v>
      </c>
      <c r="JW273">
        <v>91.202</v>
      </c>
    </row>
    <row r="274" spans="1:283">
      <c r="A274">
        <v>256</v>
      </c>
      <c r="B274">
        <v>1758839929</v>
      </c>
      <c r="C274">
        <v>3095.400000095367</v>
      </c>
      <c r="D274" t="s">
        <v>947</v>
      </c>
      <c r="E274" t="s">
        <v>948</v>
      </c>
      <c r="F274">
        <v>5</v>
      </c>
      <c r="G274" t="s">
        <v>918</v>
      </c>
      <c r="H274">
        <v>1758839926</v>
      </c>
      <c r="I274">
        <f>(J274)/1000</f>
        <v>0</v>
      </c>
      <c r="J274">
        <f>1000*DJ274*AH274*(DF274-DG274)/(100*CY274*(1000-AH274*DF274))</f>
        <v>0</v>
      </c>
      <c r="K274">
        <f>DJ274*AH274*(DE274-DD274*(1000-AH274*DG274)/(1000-AH274*DF274))/(100*CY274)</f>
        <v>0</v>
      </c>
      <c r="L274">
        <f>DD274 - IF(AH274&gt;1, K274*CY274*100.0/(AJ274), 0)</f>
        <v>0</v>
      </c>
      <c r="M274">
        <f>((S274-I274/2)*L274-K274)/(S274+I274/2)</f>
        <v>0</v>
      </c>
      <c r="N274">
        <f>M274*(DK274+DL274)/1000.0</f>
        <v>0</v>
      </c>
      <c r="O274">
        <f>(DD274 - IF(AH274&gt;1, K274*CY274*100.0/(AJ274), 0))*(DK274+DL274)/1000.0</f>
        <v>0</v>
      </c>
      <c r="P274">
        <f>2.0/((1/R274-1/Q274)+SIGN(R274)*SQRT((1/R274-1/Q274)*(1/R274-1/Q274) + 4*CZ274/((CZ274+1)*(CZ274+1))*(2*1/R274*1/Q274-1/Q274*1/Q274)))</f>
        <v>0</v>
      </c>
      <c r="Q274">
        <f>IF(LEFT(DA274,1)&lt;&gt;"0",IF(LEFT(DA274,1)="1",3.0,DB274),$D$5+$E$5*(DR274*DK274/($K$5*1000))+$F$5*(DR274*DK274/($K$5*1000))*MAX(MIN(CY274,$J$5),$I$5)*MAX(MIN(CY274,$J$5),$I$5)+$G$5*MAX(MIN(CY274,$J$5),$I$5)*(DR274*DK274/($K$5*1000))+$H$5*(DR274*DK274/($K$5*1000))*(DR274*DK274/($K$5*1000)))</f>
        <v>0</v>
      </c>
      <c r="R274">
        <f>I274*(1000-(1000*0.61365*exp(17.502*V274/(240.97+V274))/(DK274+DL274)+DF274)/2)/(1000*0.61365*exp(17.502*V274/(240.97+V274))/(DK274+DL274)-DF274)</f>
        <v>0</v>
      </c>
      <c r="S274">
        <f>1/((CZ274+1)/(P274/1.6)+1/(Q274/1.37)) + CZ274/((CZ274+1)/(P274/1.6) + CZ274/(Q274/1.37))</f>
        <v>0</v>
      </c>
      <c r="T274">
        <f>(CU274*CX274)</f>
        <v>0</v>
      </c>
      <c r="U274">
        <f>(DM274+(T274+2*0.95*5.67E-8*(((DM274+$B$9)+273)^4-(DM274+273)^4)-44100*I274)/(1.84*29.3*Q274+8*0.95*5.67E-8*(DM274+273)^3))</f>
        <v>0</v>
      </c>
      <c r="V274">
        <f>($C$9*DN274+$D$9*DO274+$E$9*U274)</f>
        <v>0</v>
      </c>
      <c r="W274">
        <f>0.61365*exp(17.502*V274/(240.97+V274))</f>
        <v>0</v>
      </c>
      <c r="X274">
        <f>(Y274/Z274*100)</f>
        <v>0</v>
      </c>
      <c r="Y274">
        <f>DF274*(DK274+DL274)/1000</f>
        <v>0</v>
      </c>
      <c r="Z274">
        <f>0.61365*exp(17.502*DM274/(240.97+DM274))</f>
        <v>0</v>
      </c>
      <c r="AA274">
        <f>(W274-DF274*(DK274+DL274)/1000)</f>
        <v>0</v>
      </c>
      <c r="AB274">
        <f>(-I274*44100)</f>
        <v>0</v>
      </c>
      <c r="AC274">
        <f>2*29.3*Q274*0.92*(DM274-V274)</f>
        <v>0</v>
      </c>
      <c r="AD274">
        <f>2*0.95*5.67E-8*(((DM274+$B$9)+273)^4-(V274+273)^4)</f>
        <v>0</v>
      </c>
      <c r="AE274">
        <f>T274+AD274+AB274+AC274</f>
        <v>0</v>
      </c>
      <c r="AF274">
        <v>1</v>
      </c>
      <c r="AG274">
        <v>0</v>
      </c>
      <c r="AH274">
        <f>IF(AF274*$H$15&gt;=AJ274,1.0,(AJ274/(AJ274-AF274*$H$15)))</f>
        <v>0</v>
      </c>
      <c r="AI274">
        <f>(AH274-1)*100</f>
        <v>0</v>
      </c>
      <c r="AJ274">
        <f>MAX(0,($B$15+$C$15*DR274)/(1+$D$15*DR274)*DK274/(DM274+273)*$E$15)</f>
        <v>0</v>
      </c>
      <c r="AK274" t="s">
        <v>422</v>
      </c>
      <c r="AL274" t="s">
        <v>422</v>
      </c>
      <c r="AM274">
        <v>0</v>
      </c>
      <c r="AN274">
        <v>0</v>
      </c>
      <c r="AO274">
        <f>1-AM274/AN274</f>
        <v>0</v>
      </c>
      <c r="AP274">
        <v>0</v>
      </c>
      <c r="AQ274" t="s">
        <v>422</v>
      </c>
      <c r="AR274" t="s">
        <v>422</v>
      </c>
      <c r="AS274">
        <v>0</v>
      </c>
      <c r="AT274">
        <v>0</v>
      </c>
      <c r="AU274">
        <f>1-AS274/AT274</f>
        <v>0</v>
      </c>
      <c r="AV274">
        <v>0.5</v>
      </c>
      <c r="AW274">
        <f>CV274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422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CU274">
        <f>$B$13*DS274+$C$13*DT274+$F$13*EE274*(1-EH274)</f>
        <v>0</v>
      </c>
      <c r="CV274">
        <f>CU274*CW274</f>
        <v>0</v>
      </c>
      <c r="CW274">
        <f>($B$13*$D$11+$C$13*$D$11+$F$13*((ER274+EJ274)/MAX(ER274+EJ274+ES274, 0.1)*$I$11+ES274/MAX(ER274+EJ274+ES274, 0.1)*$J$11))/($B$13+$C$13+$F$13)</f>
        <v>0</v>
      </c>
      <c r="CX274">
        <f>($B$13*$K$11+$C$13*$K$11+$F$13*((ER274+EJ274)/MAX(ER274+EJ274+ES274, 0.1)*$P$11+ES274/MAX(ER274+EJ274+ES274, 0.1)*$Q$11))/($B$13+$C$13+$F$13)</f>
        <v>0</v>
      </c>
      <c r="CY274">
        <v>3.21</v>
      </c>
      <c r="CZ274">
        <v>0.5</v>
      </c>
      <c r="DA274" t="s">
        <v>423</v>
      </c>
      <c r="DB274">
        <v>2</v>
      </c>
      <c r="DC274">
        <v>1758839926</v>
      </c>
      <c r="DD274">
        <v>422.1932222222222</v>
      </c>
      <c r="DE274">
        <v>420.0161111111111</v>
      </c>
      <c r="DF274">
        <v>23.44948888888889</v>
      </c>
      <c r="DG274">
        <v>23.18798888888889</v>
      </c>
      <c r="DH274">
        <v>423.5124444444444</v>
      </c>
      <c r="DI274">
        <v>23.13671111111111</v>
      </c>
      <c r="DJ274">
        <v>499.928</v>
      </c>
      <c r="DK274">
        <v>90.56637777777777</v>
      </c>
      <c r="DL274">
        <v>0.06895031111111111</v>
      </c>
      <c r="DM274">
        <v>29.94912222222221</v>
      </c>
      <c r="DN274">
        <v>29.99828888888889</v>
      </c>
      <c r="DO274">
        <v>999.9000000000001</v>
      </c>
      <c r="DP274">
        <v>0</v>
      </c>
      <c r="DQ274">
        <v>0</v>
      </c>
      <c r="DR274">
        <v>9991.601111111111</v>
      </c>
      <c r="DS274">
        <v>0</v>
      </c>
      <c r="DT274">
        <v>2.97499</v>
      </c>
      <c r="DU274">
        <v>2.177012222222222</v>
      </c>
      <c r="DV274">
        <v>432.331</v>
      </c>
      <c r="DW274">
        <v>429.9866666666666</v>
      </c>
      <c r="DX274">
        <v>0.2615005555555556</v>
      </c>
      <c r="DY274">
        <v>420.0161111111111</v>
      </c>
      <c r="DZ274">
        <v>23.18798888888889</v>
      </c>
      <c r="EA274">
        <v>2.123736666666666</v>
      </c>
      <c r="EB274">
        <v>2.100051111111112</v>
      </c>
      <c r="EC274">
        <v>18.39834444444445</v>
      </c>
      <c r="ED274">
        <v>18.21958888888889</v>
      </c>
      <c r="EE274">
        <v>0.00500078</v>
      </c>
      <c r="EF274">
        <v>0</v>
      </c>
      <c r="EG274">
        <v>0</v>
      </c>
      <c r="EH274">
        <v>0</v>
      </c>
      <c r="EI274">
        <v>366.0222222222222</v>
      </c>
      <c r="EJ274">
        <v>0.00500078</v>
      </c>
      <c r="EK274">
        <v>-18.97777777777777</v>
      </c>
      <c r="EL274">
        <v>-0.6555555555555556</v>
      </c>
      <c r="EM274">
        <v>35.18044444444445</v>
      </c>
      <c r="EN274">
        <v>39.67333333333333</v>
      </c>
      <c r="EO274">
        <v>37.31933333333333</v>
      </c>
      <c r="EP274">
        <v>39.84</v>
      </c>
      <c r="EQ274">
        <v>37.82622222222223</v>
      </c>
      <c r="ER274">
        <v>0</v>
      </c>
      <c r="ES274">
        <v>0</v>
      </c>
      <c r="ET274">
        <v>0</v>
      </c>
      <c r="EU274">
        <v>1758839924.7</v>
      </c>
      <c r="EV274">
        <v>0</v>
      </c>
      <c r="EW274">
        <v>366.0653846153846</v>
      </c>
      <c r="EX274">
        <v>-31.64102594954695</v>
      </c>
      <c r="EY274">
        <v>25.52136767966294</v>
      </c>
      <c r="EZ274">
        <v>-19.65</v>
      </c>
      <c r="FA274">
        <v>15</v>
      </c>
      <c r="FB274">
        <v>0</v>
      </c>
      <c r="FC274" t="s">
        <v>424</v>
      </c>
      <c r="FD274">
        <v>1746989605.5</v>
      </c>
      <c r="FE274">
        <v>1746989593.5</v>
      </c>
      <c r="FF274">
        <v>0</v>
      </c>
      <c r="FG274">
        <v>-0.274</v>
      </c>
      <c r="FH274">
        <v>-0.002</v>
      </c>
      <c r="FI274">
        <v>2.549</v>
      </c>
      <c r="FJ274">
        <v>0.129</v>
      </c>
      <c r="FK274">
        <v>420</v>
      </c>
      <c r="FL274">
        <v>17</v>
      </c>
      <c r="FM274">
        <v>0.02</v>
      </c>
      <c r="FN274">
        <v>0.04</v>
      </c>
      <c r="FO274">
        <v>2.2029245</v>
      </c>
      <c r="FP274">
        <v>-0.04967819887429911</v>
      </c>
      <c r="FQ274">
        <v>0.04080106211546458</v>
      </c>
      <c r="FR274">
        <v>1</v>
      </c>
      <c r="FS274">
        <v>365.9941176470588</v>
      </c>
      <c r="FT274">
        <v>-8.922841864231625</v>
      </c>
      <c r="FU274">
        <v>7.195461853159728</v>
      </c>
      <c r="FV274">
        <v>0</v>
      </c>
      <c r="FW274">
        <v>0.261752875</v>
      </c>
      <c r="FX274">
        <v>-0.0002697073170744404</v>
      </c>
      <c r="FY274">
        <v>0.0007402659720499113</v>
      </c>
      <c r="FZ274">
        <v>1</v>
      </c>
      <c r="GA274">
        <v>2</v>
      </c>
      <c r="GB274">
        <v>3</v>
      </c>
      <c r="GC274" t="s">
        <v>435</v>
      </c>
      <c r="GD274">
        <v>3.10305</v>
      </c>
      <c r="GE274">
        <v>2.72731</v>
      </c>
      <c r="GF274">
        <v>0.08853850000000001</v>
      </c>
      <c r="GG274">
        <v>0.0880261</v>
      </c>
      <c r="GH274">
        <v>0.106046</v>
      </c>
      <c r="GI274">
        <v>0.106653</v>
      </c>
      <c r="GJ274">
        <v>23789.8</v>
      </c>
      <c r="GK274">
        <v>21601.6</v>
      </c>
      <c r="GL274">
        <v>26665.2</v>
      </c>
      <c r="GM274">
        <v>23909.3</v>
      </c>
      <c r="GN274">
        <v>38142.9</v>
      </c>
      <c r="GO274">
        <v>31561.5</v>
      </c>
      <c r="GP274">
        <v>46565</v>
      </c>
      <c r="GQ274">
        <v>37811.9</v>
      </c>
      <c r="GR274">
        <v>1.853</v>
      </c>
      <c r="GS274">
        <v>1.8646</v>
      </c>
      <c r="GT274">
        <v>0.08385629999999999</v>
      </c>
      <c r="GU274">
        <v>0</v>
      </c>
      <c r="GV274">
        <v>28.6314</v>
      </c>
      <c r="GW274">
        <v>999.9</v>
      </c>
      <c r="GX274">
        <v>50.5</v>
      </c>
      <c r="GY274">
        <v>31.3</v>
      </c>
      <c r="GZ274">
        <v>25.5921</v>
      </c>
      <c r="HA274">
        <v>60.8638</v>
      </c>
      <c r="HB274">
        <v>18.9583</v>
      </c>
      <c r="HC274">
        <v>1</v>
      </c>
      <c r="HD274">
        <v>0.152767</v>
      </c>
      <c r="HE274">
        <v>-1.15339</v>
      </c>
      <c r="HF274">
        <v>20.2954</v>
      </c>
      <c r="HG274">
        <v>5.22163</v>
      </c>
      <c r="HH274">
        <v>11.98</v>
      </c>
      <c r="HI274">
        <v>4.9644</v>
      </c>
      <c r="HJ274">
        <v>3.27598</v>
      </c>
      <c r="HK274">
        <v>9999</v>
      </c>
      <c r="HL274">
        <v>9999</v>
      </c>
      <c r="HM274">
        <v>9999</v>
      </c>
      <c r="HN274">
        <v>9</v>
      </c>
      <c r="HO274">
        <v>1.86392</v>
      </c>
      <c r="HP274">
        <v>1.86007</v>
      </c>
      <c r="HQ274">
        <v>1.85838</v>
      </c>
      <c r="HR274">
        <v>1.85974</v>
      </c>
      <c r="HS274">
        <v>1.85987</v>
      </c>
      <c r="HT274">
        <v>1.85837</v>
      </c>
      <c r="HU274">
        <v>1.85745</v>
      </c>
      <c r="HV274">
        <v>1.85242</v>
      </c>
      <c r="HW274">
        <v>0</v>
      </c>
      <c r="HX274">
        <v>0</v>
      </c>
      <c r="HY274">
        <v>0</v>
      </c>
      <c r="HZ274">
        <v>0</v>
      </c>
      <c r="IA274" t="s">
        <v>426</v>
      </c>
      <c r="IB274" t="s">
        <v>427</v>
      </c>
      <c r="IC274" t="s">
        <v>428</v>
      </c>
      <c r="ID274" t="s">
        <v>428</v>
      </c>
      <c r="IE274" t="s">
        <v>428</v>
      </c>
      <c r="IF274" t="s">
        <v>428</v>
      </c>
      <c r="IG274">
        <v>0</v>
      </c>
      <c r="IH274">
        <v>100</v>
      </c>
      <c r="II274">
        <v>100</v>
      </c>
      <c r="IJ274">
        <v>-1.319</v>
      </c>
      <c r="IK274">
        <v>0.3128</v>
      </c>
      <c r="IL274">
        <v>-1.085747647868322</v>
      </c>
      <c r="IM274">
        <v>-0.001141660950335919</v>
      </c>
      <c r="IN274">
        <v>1.556549255047457E-06</v>
      </c>
      <c r="IO274">
        <v>-3.845636065895205E-10</v>
      </c>
      <c r="IP274">
        <v>0.01562767363184709</v>
      </c>
      <c r="IQ274">
        <v>0.001629169780553792</v>
      </c>
      <c r="IR274">
        <v>0.0005448488767950686</v>
      </c>
      <c r="IS274">
        <v>-2.599574200195059E-06</v>
      </c>
      <c r="IT274">
        <v>2</v>
      </c>
      <c r="IU274">
        <v>2011</v>
      </c>
      <c r="IV274">
        <v>1</v>
      </c>
      <c r="IW274">
        <v>26</v>
      </c>
      <c r="IX274">
        <v>197505.4</v>
      </c>
      <c r="IY274">
        <v>197505.6</v>
      </c>
      <c r="IZ274">
        <v>1.14746</v>
      </c>
      <c r="JA274">
        <v>2.64648</v>
      </c>
      <c r="JB274">
        <v>1.49658</v>
      </c>
      <c r="JC274">
        <v>2.34985</v>
      </c>
      <c r="JD274">
        <v>1.54907</v>
      </c>
      <c r="JE274">
        <v>2.36328</v>
      </c>
      <c r="JF274">
        <v>36.5996</v>
      </c>
      <c r="JG274">
        <v>24.2013</v>
      </c>
      <c r="JH274">
        <v>18</v>
      </c>
      <c r="JI274">
        <v>475.486</v>
      </c>
      <c r="JJ274">
        <v>496.956</v>
      </c>
      <c r="JK274">
        <v>30.2978</v>
      </c>
      <c r="JL274">
        <v>29.2463</v>
      </c>
      <c r="JM274">
        <v>30.0002</v>
      </c>
      <c r="JN274">
        <v>29.4549</v>
      </c>
      <c r="JO274">
        <v>29.4459</v>
      </c>
      <c r="JP274">
        <v>23.0604</v>
      </c>
      <c r="JQ274">
        <v>12.2271</v>
      </c>
      <c r="JR274">
        <v>100</v>
      </c>
      <c r="JS274">
        <v>30.3009</v>
      </c>
      <c r="JT274">
        <v>420</v>
      </c>
      <c r="JU274">
        <v>23.2356</v>
      </c>
      <c r="JV274">
        <v>101.809</v>
      </c>
      <c r="JW274">
        <v>91.2024</v>
      </c>
    </row>
    <row r="275" spans="1:283">
      <c r="A275">
        <v>257</v>
      </c>
      <c r="B275">
        <v>1758839931</v>
      </c>
      <c r="C275">
        <v>3097.400000095367</v>
      </c>
      <c r="D275" t="s">
        <v>949</v>
      </c>
      <c r="E275" t="s">
        <v>950</v>
      </c>
      <c r="F275">
        <v>5</v>
      </c>
      <c r="G275" t="s">
        <v>918</v>
      </c>
      <c r="H275">
        <v>1758839928</v>
      </c>
      <c r="I275">
        <f>(J275)/1000</f>
        <v>0</v>
      </c>
      <c r="J275">
        <f>1000*DJ275*AH275*(DF275-DG275)/(100*CY275*(1000-AH275*DF275))</f>
        <v>0</v>
      </c>
      <c r="K275">
        <f>DJ275*AH275*(DE275-DD275*(1000-AH275*DG275)/(1000-AH275*DF275))/(100*CY275)</f>
        <v>0</v>
      </c>
      <c r="L275">
        <f>DD275 - IF(AH275&gt;1, K275*CY275*100.0/(AJ275), 0)</f>
        <v>0</v>
      </c>
      <c r="M275">
        <f>((S275-I275/2)*L275-K275)/(S275+I275/2)</f>
        <v>0</v>
      </c>
      <c r="N275">
        <f>M275*(DK275+DL275)/1000.0</f>
        <v>0</v>
      </c>
      <c r="O275">
        <f>(DD275 - IF(AH275&gt;1, K275*CY275*100.0/(AJ275), 0))*(DK275+DL275)/1000.0</f>
        <v>0</v>
      </c>
      <c r="P275">
        <f>2.0/((1/R275-1/Q275)+SIGN(R275)*SQRT((1/R275-1/Q275)*(1/R275-1/Q275) + 4*CZ275/((CZ275+1)*(CZ275+1))*(2*1/R275*1/Q275-1/Q275*1/Q275)))</f>
        <v>0</v>
      </c>
      <c r="Q275">
        <f>IF(LEFT(DA275,1)&lt;&gt;"0",IF(LEFT(DA275,1)="1",3.0,DB275),$D$5+$E$5*(DR275*DK275/($K$5*1000))+$F$5*(DR275*DK275/($K$5*1000))*MAX(MIN(CY275,$J$5),$I$5)*MAX(MIN(CY275,$J$5),$I$5)+$G$5*MAX(MIN(CY275,$J$5),$I$5)*(DR275*DK275/($K$5*1000))+$H$5*(DR275*DK275/($K$5*1000))*(DR275*DK275/($K$5*1000)))</f>
        <v>0</v>
      </c>
      <c r="R275">
        <f>I275*(1000-(1000*0.61365*exp(17.502*V275/(240.97+V275))/(DK275+DL275)+DF275)/2)/(1000*0.61365*exp(17.502*V275/(240.97+V275))/(DK275+DL275)-DF275)</f>
        <v>0</v>
      </c>
      <c r="S275">
        <f>1/((CZ275+1)/(P275/1.6)+1/(Q275/1.37)) + CZ275/((CZ275+1)/(P275/1.6) + CZ275/(Q275/1.37))</f>
        <v>0</v>
      </c>
      <c r="T275">
        <f>(CU275*CX275)</f>
        <v>0</v>
      </c>
      <c r="U275">
        <f>(DM275+(T275+2*0.95*5.67E-8*(((DM275+$B$9)+273)^4-(DM275+273)^4)-44100*I275)/(1.84*29.3*Q275+8*0.95*5.67E-8*(DM275+273)^3))</f>
        <v>0</v>
      </c>
      <c r="V275">
        <f>($C$9*DN275+$D$9*DO275+$E$9*U275)</f>
        <v>0</v>
      </c>
      <c r="W275">
        <f>0.61365*exp(17.502*V275/(240.97+V275))</f>
        <v>0</v>
      </c>
      <c r="X275">
        <f>(Y275/Z275*100)</f>
        <v>0</v>
      </c>
      <c r="Y275">
        <f>DF275*(DK275+DL275)/1000</f>
        <v>0</v>
      </c>
      <c r="Z275">
        <f>0.61365*exp(17.502*DM275/(240.97+DM275))</f>
        <v>0</v>
      </c>
      <c r="AA275">
        <f>(W275-DF275*(DK275+DL275)/1000)</f>
        <v>0</v>
      </c>
      <c r="AB275">
        <f>(-I275*44100)</f>
        <v>0</v>
      </c>
      <c r="AC275">
        <f>2*29.3*Q275*0.92*(DM275-V275)</f>
        <v>0</v>
      </c>
      <c r="AD275">
        <f>2*0.95*5.67E-8*(((DM275+$B$9)+273)^4-(V275+273)^4)</f>
        <v>0</v>
      </c>
      <c r="AE275">
        <f>T275+AD275+AB275+AC275</f>
        <v>0</v>
      </c>
      <c r="AF275">
        <v>1</v>
      </c>
      <c r="AG275">
        <v>0</v>
      </c>
      <c r="AH275">
        <f>IF(AF275*$H$15&gt;=AJ275,1.0,(AJ275/(AJ275-AF275*$H$15)))</f>
        <v>0</v>
      </c>
      <c r="AI275">
        <f>(AH275-1)*100</f>
        <v>0</v>
      </c>
      <c r="AJ275">
        <f>MAX(0,($B$15+$C$15*DR275)/(1+$D$15*DR275)*DK275/(DM275+273)*$E$15)</f>
        <v>0</v>
      </c>
      <c r="AK275" t="s">
        <v>422</v>
      </c>
      <c r="AL275" t="s">
        <v>422</v>
      </c>
      <c r="AM275">
        <v>0</v>
      </c>
      <c r="AN275">
        <v>0</v>
      </c>
      <c r="AO275">
        <f>1-AM275/AN275</f>
        <v>0</v>
      </c>
      <c r="AP275">
        <v>0</v>
      </c>
      <c r="AQ275" t="s">
        <v>422</v>
      </c>
      <c r="AR275" t="s">
        <v>422</v>
      </c>
      <c r="AS275">
        <v>0</v>
      </c>
      <c r="AT275">
        <v>0</v>
      </c>
      <c r="AU275">
        <f>1-AS275/AT275</f>
        <v>0</v>
      </c>
      <c r="AV275">
        <v>0.5</v>
      </c>
      <c r="AW275">
        <f>CV275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422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CU275">
        <f>$B$13*DS275+$C$13*DT275+$F$13*EE275*(1-EH275)</f>
        <v>0</v>
      </c>
      <c r="CV275">
        <f>CU275*CW275</f>
        <v>0</v>
      </c>
      <c r="CW275">
        <f>($B$13*$D$11+$C$13*$D$11+$F$13*((ER275+EJ275)/MAX(ER275+EJ275+ES275, 0.1)*$I$11+ES275/MAX(ER275+EJ275+ES275, 0.1)*$J$11))/($B$13+$C$13+$F$13)</f>
        <v>0</v>
      </c>
      <c r="CX275">
        <f>($B$13*$K$11+$C$13*$K$11+$F$13*((ER275+EJ275)/MAX(ER275+EJ275+ES275, 0.1)*$P$11+ES275/MAX(ER275+EJ275+ES275, 0.1)*$Q$11))/($B$13+$C$13+$F$13)</f>
        <v>0</v>
      </c>
      <c r="CY275">
        <v>3.21</v>
      </c>
      <c r="CZ275">
        <v>0.5</v>
      </c>
      <c r="DA275" t="s">
        <v>423</v>
      </c>
      <c r="DB275">
        <v>2</v>
      </c>
      <c r="DC275">
        <v>1758839928</v>
      </c>
      <c r="DD275">
        <v>422.1952222222222</v>
      </c>
      <c r="DE275">
        <v>419.9967777777778</v>
      </c>
      <c r="DF275">
        <v>23.44928888888889</v>
      </c>
      <c r="DG275">
        <v>23.18797777777778</v>
      </c>
      <c r="DH275">
        <v>423.5143333333333</v>
      </c>
      <c r="DI275">
        <v>23.13652222222222</v>
      </c>
      <c r="DJ275">
        <v>499.9549999999999</v>
      </c>
      <c r="DK275">
        <v>90.56686666666667</v>
      </c>
      <c r="DL275">
        <v>0.06896503333333334</v>
      </c>
      <c r="DM275">
        <v>29.9488</v>
      </c>
      <c r="DN275">
        <v>29.99888888888889</v>
      </c>
      <c r="DO275">
        <v>999.9000000000001</v>
      </c>
      <c r="DP275">
        <v>0</v>
      </c>
      <c r="DQ275">
        <v>0</v>
      </c>
      <c r="DR275">
        <v>10005.56555555555</v>
      </c>
      <c r="DS275">
        <v>0</v>
      </c>
      <c r="DT275">
        <v>2.97499</v>
      </c>
      <c r="DU275">
        <v>2.198243333333333</v>
      </c>
      <c r="DV275">
        <v>432.3328888888889</v>
      </c>
      <c r="DW275">
        <v>429.9667777777777</v>
      </c>
      <c r="DX275">
        <v>0.2613266666666667</v>
      </c>
      <c r="DY275">
        <v>419.9967777777778</v>
      </c>
      <c r="DZ275">
        <v>23.18797777777778</v>
      </c>
      <c r="EA275">
        <v>2.123731111111111</v>
      </c>
      <c r="EB275">
        <v>2.100061111111112</v>
      </c>
      <c r="EC275">
        <v>18.39827777777778</v>
      </c>
      <c r="ED275">
        <v>18.21966666666667</v>
      </c>
      <c r="EE275">
        <v>0.00500078</v>
      </c>
      <c r="EF275">
        <v>0</v>
      </c>
      <c r="EG275">
        <v>0</v>
      </c>
      <c r="EH275">
        <v>0</v>
      </c>
      <c r="EI275">
        <v>367.0111111111112</v>
      </c>
      <c r="EJ275">
        <v>0.00500078</v>
      </c>
      <c r="EK275">
        <v>-19.45555555555556</v>
      </c>
      <c r="EL275">
        <v>-0.7111111111111111</v>
      </c>
      <c r="EM275">
        <v>35.20111111111111</v>
      </c>
      <c r="EN275">
        <v>39.72888888888888</v>
      </c>
      <c r="EO275">
        <v>37.47200000000001</v>
      </c>
      <c r="EP275">
        <v>39.90933333333333</v>
      </c>
      <c r="EQ275">
        <v>37.90955555555556</v>
      </c>
      <c r="ER275">
        <v>0</v>
      </c>
      <c r="ES275">
        <v>0</v>
      </c>
      <c r="ET275">
        <v>0</v>
      </c>
      <c r="EU275">
        <v>1758839926.5</v>
      </c>
      <c r="EV275">
        <v>0</v>
      </c>
      <c r="EW275">
        <v>365.824</v>
      </c>
      <c r="EX275">
        <v>-23.23076958219157</v>
      </c>
      <c r="EY275">
        <v>6.823077129635831</v>
      </c>
      <c r="EZ275">
        <v>-20.004</v>
      </c>
      <c r="FA275">
        <v>15</v>
      </c>
      <c r="FB275">
        <v>0</v>
      </c>
      <c r="FC275" t="s">
        <v>424</v>
      </c>
      <c r="FD275">
        <v>1746989605.5</v>
      </c>
      <c r="FE275">
        <v>1746989593.5</v>
      </c>
      <c r="FF275">
        <v>0</v>
      </c>
      <c r="FG275">
        <v>-0.274</v>
      </c>
      <c r="FH275">
        <v>-0.002</v>
      </c>
      <c r="FI275">
        <v>2.549</v>
      </c>
      <c r="FJ275">
        <v>0.129</v>
      </c>
      <c r="FK275">
        <v>420</v>
      </c>
      <c r="FL275">
        <v>17</v>
      </c>
      <c r="FM275">
        <v>0.02</v>
      </c>
      <c r="FN275">
        <v>0.04</v>
      </c>
      <c r="FO275">
        <v>2.207132682926829</v>
      </c>
      <c r="FP275">
        <v>-0.02007449477351945</v>
      </c>
      <c r="FQ275">
        <v>0.04106182827861407</v>
      </c>
      <c r="FR275">
        <v>1</v>
      </c>
      <c r="FS275">
        <v>366.3617647058823</v>
      </c>
      <c r="FT275">
        <v>-10.13139804485567</v>
      </c>
      <c r="FU275">
        <v>7.410644756655293</v>
      </c>
      <c r="FV275">
        <v>0</v>
      </c>
      <c r="FW275">
        <v>0.2617519268292683</v>
      </c>
      <c r="FX275">
        <v>-0.003517630662020321</v>
      </c>
      <c r="FY275">
        <v>0.0007191734547803321</v>
      </c>
      <c r="FZ275">
        <v>1</v>
      </c>
      <c r="GA275">
        <v>2</v>
      </c>
      <c r="GB275">
        <v>3</v>
      </c>
      <c r="GC275" t="s">
        <v>435</v>
      </c>
      <c r="GD275">
        <v>3.10323</v>
      </c>
      <c r="GE275">
        <v>2.7272</v>
      </c>
      <c r="GF275">
        <v>0.08854330000000001</v>
      </c>
      <c r="GG275">
        <v>0.0880283</v>
      </c>
      <c r="GH275">
        <v>0.106047</v>
      </c>
      <c r="GI275">
        <v>0.106653</v>
      </c>
      <c r="GJ275">
        <v>23789.8</v>
      </c>
      <c r="GK275">
        <v>21601.7</v>
      </c>
      <c r="GL275">
        <v>26665.3</v>
      </c>
      <c r="GM275">
        <v>23909.4</v>
      </c>
      <c r="GN275">
        <v>38142.8</v>
      </c>
      <c r="GO275">
        <v>31561.7</v>
      </c>
      <c r="GP275">
        <v>46564.9</v>
      </c>
      <c r="GQ275">
        <v>37812.1</v>
      </c>
      <c r="GR275">
        <v>1.8533</v>
      </c>
      <c r="GS275">
        <v>1.86435</v>
      </c>
      <c r="GT275">
        <v>0.0841059</v>
      </c>
      <c r="GU275">
        <v>0</v>
      </c>
      <c r="GV275">
        <v>28.6314</v>
      </c>
      <c r="GW275">
        <v>999.9</v>
      </c>
      <c r="GX275">
        <v>50.5</v>
      </c>
      <c r="GY275">
        <v>31.3</v>
      </c>
      <c r="GZ275">
        <v>25.5884</v>
      </c>
      <c r="HA275">
        <v>60.9638</v>
      </c>
      <c r="HB275">
        <v>18.9784</v>
      </c>
      <c r="HC275">
        <v>1</v>
      </c>
      <c r="HD275">
        <v>0.152706</v>
      </c>
      <c r="HE275">
        <v>-1.15133</v>
      </c>
      <c r="HF275">
        <v>20.2955</v>
      </c>
      <c r="HG275">
        <v>5.22148</v>
      </c>
      <c r="HH275">
        <v>11.98</v>
      </c>
      <c r="HI275">
        <v>4.9645</v>
      </c>
      <c r="HJ275">
        <v>3.276</v>
      </c>
      <c r="HK275">
        <v>9999</v>
      </c>
      <c r="HL275">
        <v>9999</v>
      </c>
      <c r="HM275">
        <v>9999</v>
      </c>
      <c r="HN275">
        <v>9</v>
      </c>
      <c r="HO275">
        <v>1.86392</v>
      </c>
      <c r="HP275">
        <v>1.86006</v>
      </c>
      <c r="HQ275">
        <v>1.85838</v>
      </c>
      <c r="HR275">
        <v>1.85974</v>
      </c>
      <c r="HS275">
        <v>1.85986</v>
      </c>
      <c r="HT275">
        <v>1.85837</v>
      </c>
      <c r="HU275">
        <v>1.85745</v>
      </c>
      <c r="HV275">
        <v>1.85241</v>
      </c>
      <c r="HW275">
        <v>0</v>
      </c>
      <c r="HX275">
        <v>0</v>
      </c>
      <c r="HY275">
        <v>0</v>
      </c>
      <c r="HZ275">
        <v>0</v>
      </c>
      <c r="IA275" t="s">
        <v>426</v>
      </c>
      <c r="IB275" t="s">
        <v>427</v>
      </c>
      <c r="IC275" t="s">
        <v>428</v>
      </c>
      <c r="ID275" t="s">
        <v>428</v>
      </c>
      <c r="IE275" t="s">
        <v>428</v>
      </c>
      <c r="IF275" t="s">
        <v>428</v>
      </c>
      <c r="IG275">
        <v>0</v>
      </c>
      <c r="IH275">
        <v>100</v>
      </c>
      <c r="II275">
        <v>100</v>
      </c>
      <c r="IJ275">
        <v>-1.319</v>
      </c>
      <c r="IK275">
        <v>0.3128</v>
      </c>
      <c r="IL275">
        <v>-1.085747647868322</v>
      </c>
      <c r="IM275">
        <v>-0.001141660950335919</v>
      </c>
      <c r="IN275">
        <v>1.556549255047457E-06</v>
      </c>
      <c r="IO275">
        <v>-3.845636065895205E-10</v>
      </c>
      <c r="IP275">
        <v>0.01562767363184709</v>
      </c>
      <c r="IQ275">
        <v>0.001629169780553792</v>
      </c>
      <c r="IR275">
        <v>0.0005448488767950686</v>
      </c>
      <c r="IS275">
        <v>-2.599574200195059E-06</v>
      </c>
      <c r="IT275">
        <v>2</v>
      </c>
      <c r="IU275">
        <v>2011</v>
      </c>
      <c r="IV275">
        <v>1</v>
      </c>
      <c r="IW275">
        <v>26</v>
      </c>
      <c r="IX275">
        <v>197505.4</v>
      </c>
      <c r="IY275">
        <v>197505.6</v>
      </c>
      <c r="IZ275">
        <v>1.14624</v>
      </c>
      <c r="JA275">
        <v>2.63672</v>
      </c>
      <c r="JB275">
        <v>1.49658</v>
      </c>
      <c r="JC275">
        <v>2.34985</v>
      </c>
      <c r="JD275">
        <v>1.54907</v>
      </c>
      <c r="JE275">
        <v>2.42432</v>
      </c>
      <c r="JF275">
        <v>36.5996</v>
      </c>
      <c r="JG275">
        <v>24.2013</v>
      </c>
      <c r="JH275">
        <v>18</v>
      </c>
      <c r="JI275">
        <v>475.659</v>
      </c>
      <c r="JJ275">
        <v>496.79</v>
      </c>
      <c r="JK275">
        <v>30.2995</v>
      </c>
      <c r="JL275">
        <v>29.2463</v>
      </c>
      <c r="JM275">
        <v>30.0001</v>
      </c>
      <c r="JN275">
        <v>29.4549</v>
      </c>
      <c r="JO275">
        <v>29.4459</v>
      </c>
      <c r="JP275">
        <v>23.0578</v>
      </c>
      <c r="JQ275">
        <v>12.2271</v>
      </c>
      <c r="JR275">
        <v>100</v>
      </c>
      <c r="JS275">
        <v>30.3019</v>
      </c>
      <c r="JT275">
        <v>420</v>
      </c>
      <c r="JU275">
        <v>23.2342</v>
      </c>
      <c r="JV275">
        <v>101.809</v>
      </c>
      <c r="JW275">
        <v>91.20269999999999</v>
      </c>
    </row>
    <row r="276" spans="1:283">
      <c r="A276">
        <v>258</v>
      </c>
      <c r="B276">
        <v>1758839933</v>
      </c>
      <c r="C276">
        <v>3099.400000095367</v>
      </c>
      <c r="D276" t="s">
        <v>951</v>
      </c>
      <c r="E276" t="s">
        <v>952</v>
      </c>
      <c r="F276">
        <v>5</v>
      </c>
      <c r="G276" t="s">
        <v>918</v>
      </c>
      <c r="H276">
        <v>1758839930</v>
      </c>
      <c r="I276">
        <f>(J276)/1000</f>
        <v>0</v>
      </c>
      <c r="J276">
        <f>1000*DJ276*AH276*(DF276-DG276)/(100*CY276*(1000-AH276*DF276))</f>
        <v>0</v>
      </c>
      <c r="K276">
        <f>DJ276*AH276*(DE276-DD276*(1000-AH276*DG276)/(1000-AH276*DF276))/(100*CY276)</f>
        <v>0</v>
      </c>
      <c r="L276">
        <f>DD276 - IF(AH276&gt;1, K276*CY276*100.0/(AJ276), 0)</f>
        <v>0</v>
      </c>
      <c r="M276">
        <f>((S276-I276/2)*L276-K276)/(S276+I276/2)</f>
        <v>0</v>
      </c>
      <c r="N276">
        <f>M276*(DK276+DL276)/1000.0</f>
        <v>0</v>
      </c>
      <c r="O276">
        <f>(DD276 - IF(AH276&gt;1, K276*CY276*100.0/(AJ276), 0))*(DK276+DL276)/1000.0</f>
        <v>0</v>
      </c>
      <c r="P276">
        <f>2.0/((1/R276-1/Q276)+SIGN(R276)*SQRT((1/R276-1/Q276)*(1/R276-1/Q276) + 4*CZ276/((CZ276+1)*(CZ276+1))*(2*1/R276*1/Q276-1/Q276*1/Q276)))</f>
        <v>0</v>
      </c>
      <c r="Q276">
        <f>IF(LEFT(DA276,1)&lt;&gt;"0",IF(LEFT(DA276,1)="1",3.0,DB276),$D$5+$E$5*(DR276*DK276/($K$5*1000))+$F$5*(DR276*DK276/($K$5*1000))*MAX(MIN(CY276,$J$5),$I$5)*MAX(MIN(CY276,$J$5),$I$5)+$G$5*MAX(MIN(CY276,$J$5),$I$5)*(DR276*DK276/($K$5*1000))+$H$5*(DR276*DK276/($K$5*1000))*(DR276*DK276/($K$5*1000)))</f>
        <v>0</v>
      </c>
      <c r="R276">
        <f>I276*(1000-(1000*0.61365*exp(17.502*V276/(240.97+V276))/(DK276+DL276)+DF276)/2)/(1000*0.61365*exp(17.502*V276/(240.97+V276))/(DK276+DL276)-DF276)</f>
        <v>0</v>
      </c>
      <c r="S276">
        <f>1/((CZ276+1)/(P276/1.6)+1/(Q276/1.37)) + CZ276/((CZ276+1)/(P276/1.6) + CZ276/(Q276/1.37))</f>
        <v>0</v>
      </c>
      <c r="T276">
        <f>(CU276*CX276)</f>
        <v>0</v>
      </c>
      <c r="U276">
        <f>(DM276+(T276+2*0.95*5.67E-8*(((DM276+$B$9)+273)^4-(DM276+273)^4)-44100*I276)/(1.84*29.3*Q276+8*0.95*5.67E-8*(DM276+273)^3))</f>
        <v>0</v>
      </c>
      <c r="V276">
        <f>($C$9*DN276+$D$9*DO276+$E$9*U276)</f>
        <v>0</v>
      </c>
      <c r="W276">
        <f>0.61365*exp(17.502*V276/(240.97+V276))</f>
        <v>0</v>
      </c>
      <c r="X276">
        <f>(Y276/Z276*100)</f>
        <v>0</v>
      </c>
      <c r="Y276">
        <f>DF276*(DK276+DL276)/1000</f>
        <v>0</v>
      </c>
      <c r="Z276">
        <f>0.61365*exp(17.502*DM276/(240.97+DM276))</f>
        <v>0</v>
      </c>
      <c r="AA276">
        <f>(W276-DF276*(DK276+DL276)/1000)</f>
        <v>0</v>
      </c>
      <c r="AB276">
        <f>(-I276*44100)</f>
        <v>0</v>
      </c>
      <c r="AC276">
        <f>2*29.3*Q276*0.92*(DM276-V276)</f>
        <v>0</v>
      </c>
      <c r="AD276">
        <f>2*0.95*5.67E-8*(((DM276+$B$9)+273)^4-(V276+273)^4)</f>
        <v>0</v>
      </c>
      <c r="AE276">
        <f>T276+AD276+AB276+AC276</f>
        <v>0</v>
      </c>
      <c r="AF276">
        <v>1</v>
      </c>
      <c r="AG276">
        <v>0</v>
      </c>
      <c r="AH276">
        <f>IF(AF276*$H$15&gt;=AJ276,1.0,(AJ276/(AJ276-AF276*$H$15)))</f>
        <v>0</v>
      </c>
      <c r="AI276">
        <f>(AH276-1)*100</f>
        <v>0</v>
      </c>
      <c r="AJ276">
        <f>MAX(0,($B$15+$C$15*DR276)/(1+$D$15*DR276)*DK276/(DM276+273)*$E$15)</f>
        <v>0</v>
      </c>
      <c r="AK276" t="s">
        <v>422</v>
      </c>
      <c r="AL276" t="s">
        <v>422</v>
      </c>
      <c r="AM276">
        <v>0</v>
      </c>
      <c r="AN276">
        <v>0</v>
      </c>
      <c r="AO276">
        <f>1-AM276/AN276</f>
        <v>0</v>
      </c>
      <c r="AP276">
        <v>0</v>
      </c>
      <c r="AQ276" t="s">
        <v>422</v>
      </c>
      <c r="AR276" t="s">
        <v>422</v>
      </c>
      <c r="AS276">
        <v>0</v>
      </c>
      <c r="AT276">
        <v>0</v>
      </c>
      <c r="AU276">
        <f>1-AS276/AT276</f>
        <v>0</v>
      </c>
      <c r="AV276">
        <v>0.5</v>
      </c>
      <c r="AW276">
        <f>CV276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422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CU276">
        <f>$B$13*DS276+$C$13*DT276+$F$13*EE276*(1-EH276)</f>
        <v>0</v>
      </c>
      <c r="CV276">
        <f>CU276*CW276</f>
        <v>0</v>
      </c>
      <c r="CW276">
        <f>($B$13*$D$11+$C$13*$D$11+$F$13*((ER276+EJ276)/MAX(ER276+EJ276+ES276, 0.1)*$I$11+ES276/MAX(ER276+EJ276+ES276, 0.1)*$J$11))/($B$13+$C$13+$F$13)</f>
        <v>0</v>
      </c>
      <c r="CX276">
        <f>($B$13*$K$11+$C$13*$K$11+$F$13*((ER276+EJ276)/MAX(ER276+EJ276+ES276, 0.1)*$P$11+ES276/MAX(ER276+EJ276+ES276, 0.1)*$Q$11))/($B$13+$C$13+$F$13)</f>
        <v>0</v>
      </c>
      <c r="CY276">
        <v>3.21</v>
      </c>
      <c r="CZ276">
        <v>0.5</v>
      </c>
      <c r="DA276" t="s">
        <v>423</v>
      </c>
      <c r="DB276">
        <v>2</v>
      </c>
      <c r="DC276">
        <v>1758839930</v>
      </c>
      <c r="DD276">
        <v>422.2124444444444</v>
      </c>
      <c r="DE276">
        <v>419.9828888888889</v>
      </c>
      <c r="DF276">
        <v>23.44955555555556</v>
      </c>
      <c r="DG276">
        <v>23.18782222222222</v>
      </c>
      <c r="DH276">
        <v>423.5317777777778</v>
      </c>
      <c r="DI276">
        <v>23.13678888888889</v>
      </c>
      <c r="DJ276">
        <v>500.0246666666666</v>
      </c>
      <c r="DK276">
        <v>90.56704444444445</v>
      </c>
      <c r="DL276">
        <v>0.06909083333333334</v>
      </c>
      <c r="DM276">
        <v>29.94847777777778</v>
      </c>
      <c r="DN276">
        <v>30.00067777777778</v>
      </c>
      <c r="DO276">
        <v>999.9000000000001</v>
      </c>
      <c r="DP276">
        <v>0</v>
      </c>
      <c r="DQ276">
        <v>0</v>
      </c>
      <c r="DR276">
        <v>10003.69111111111</v>
      </c>
      <c r="DS276">
        <v>0</v>
      </c>
      <c r="DT276">
        <v>2.97499</v>
      </c>
      <c r="DU276">
        <v>2.229367777777778</v>
      </c>
      <c r="DV276">
        <v>432.3507777777778</v>
      </c>
      <c r="DW276">
        <v>429.9526666666667</v>
      </c>
      <c r="DX276">
        <v>0.2617423333333334</v>
      </c>
      <c r="DY276">
        <v>419.9828888888889</v>
      </c>
      <c r="DZ276">
        <v>23.18782222222222</v>
      </c>
      <c r="EA276">
        <v>2.123757777777778</v>
      </c>
      <c r="EB276">
        <v>2.100051111111112</v>
      </c>
      <c r="EC276">
        <v>18.39848888888889</v>
      </c>
      <c r="ED276">
        <v>18.21958888888889</v>
      </c>
      <c r="EE276">
        <v>0.00500078</v>
      </c>
      <c r="EF276">
        <v>0</v>
      </c>
      <c r="EG276">
        <v>0</v>
      </c>
      <c r="EH276">
        <v>0</v>
      </c>
      <c r="EI276">
        <v>361.4222222222222</v>
      </c>
      <c r="EJ276">
        <v>0.00500078</v>
      </c>
      <c r="EK276">
        <v>-17.72222222222222</v>
      </c>
      <c r="EL276">
        <v>-0.7555555555555556</v>
      </c>
      <c r="EM276">
        <v>35.22888888888888</v>
      </c>
      <c r="EN276">
        <v>39.77055555555555</v>
      </c>
      <c r="EO276">
        <v>37.38177777777778</v>
      </c>
      <c r="EP276">
        <v>39.972</v>
      </c>
      <c r="EQ276">
        <v>37.81922222222222</v>
      </c>
      <c r="ER276">
        <v>0</v>
      </c>
      <c r="ES276">
        <v>0</v>
      </c>
      <c r="ET276">
        <v>0</v>
      </c>
      <c r="EU276">
        <v>1758839928.3</v>
      </c>
      <c r="EV276">
        <v>0</v>
      </c>
      <c r="EW276">
        <v>364.7153846153846</v>
      </c>
      <c r="EX276">
        <v>-27.29572687506978</v>
      </c>
      <c r="EY276">
        <v>16.34871815627054</v>
      </c>
      <c r="EZ276">
        <v>-19.99230769230769</v>
      </c>
      <c r="FA276">
        <v>15</v>
      </c>
      <c r="FB276">
        <v>0</v>
      </c>
      <c r="FC276" t="s">
        <v>424</v>
      </c>
      <c r="FD276">
        <v>1746989605.5</v>
      </c>
      <c r="FE276">
        <v>1746989593.5</v>
      </c>
      <c r="FF276">
        <v>0</v>
      </c>
      <c r="FG276">
        <v>-0.274</v>
      </c>
      <c r="FH276">
        <v>-0.002</v>
      </c>
      <c r="FI276">
        <v>2.549</v>
      </c>
      <c r="FJ276">
        <v>0.129</v>
      </c>
      <c r="FK276">
        <v>420</v>
      </c>
      <c r="FL276">
        <v>17</v>
      </c>
      <c r="FM276">
        <v>0.02</v>
      </c>
      <c r="FN276">
        <v>0.04</v>
      </c>
      <c r="FO276">
        <v>2.20885275</v>
      </c>
      <c r="FP276">
        <v>0.01919831144464354</v>
      </c>
      <c r="FQ276">
        <v>0.04193613257010593</v>
      </c>
      <c r="FR276">
        <v>1</v>
      </c>
      <c r="FS276">
        <v>365.635294117647</v>
      </c>
      <c r="FT276">
        <v>-15.95110784408239</v>
      </c>
      <c r="FU276">
        <v>7.395979923657303</v>
      </c>
      <c r="FV276">
        <v>0</v>
      </c>
      <c r="FW276">
        <v>0.261801</v>
      </c>
      <c r="FX276">
        <v>-0.002804915572233224</v>
      </c>
      <c r="FY276">
        <v>0.0007638557455436219</v>
      </c>
      <c r="FZ276">
        <v>1</v>
      </c>
      <c r="GA276">
        <v>2</v>
      </c>
      <c r="GB276">
        <v>3</v>
      </c>
      <c r="GC276" t="s">
        <v>435</v>
      </c>
      <c r="GD276">
        <v>3.10275</v>
      </c>
      <c r="GE276">
        <v>2.72735</v>
      </c>
      <c r="GF276">
        <v>0.0885481</v>
      </c>
      <c r="GG276">
        <v>0.0880287</v>
      </c>
      <c r="GH276">
        <v>0.106052</v>
      </c>
      <c r="GI276">
        <v>0.106649</v>
      </c>
      <c r="GJ276">
        <v>23789.8</v>
      </c>
      <c r="GK276">
        <v>21601.6</v>
      </c>
      <c r="GL276">
        <v>26665.5</v>
      </c>
      <c r="GM276">
        <v>23909.3</v>
      </c>
      <c r="GN276">
        <v>38142.8</v>
      </c>
      <c r="GO276">
        <v>31561.6</v>
      </c>
      <c r="GP276">
        <v>46565.1</v>
      </c>
      <c r="GQ276">
        <v>37811.9</v>
      </c>
      <c r="GR276">
        <v>1.85238</v>
      </c>
      <c r="GS276">
        <v>1.86495</v>
      </c>
      <c r="GT276">
        <v>0.0842102</v>
      </c>
      <c r="GU276">
        <v>0</v>
      </c>
      <c r="GV276">
        <v>28.6318</v>
      </c>
      <c r="GW276">
        <v>999.9</v>
      </c>
      <c r="GX276">
        <v>50.5</v>
      </c>
      <c r="GY276">
        <v>31.3</v>
      </c>
      <c r="GZ276">
        <v>25.5914</v>
      </c>
      <c r="HA276">
        <v>61.1838</v>
      </c>
      <c r="HB276">
        <v>19.2428</v>
      </c>
      <c r="HC276">
        <v>1</v>
      </c>
      <c r="HD276">
        <v>0.152724</v>
      </c>
      <c r="HE276">
        <v>-1.15142</v>
      </c>
      <c r="HF276">
        <v>20.2953</v>
      </c>
      <c r="HG276">
        <v>5.22193</v>
      </c>
      <c r="HH276">
        <v>11.98</v>
      </c>
      <c r="HI276">
        <v>4.96465</v>
      </c>
      <c r="HJ276">
        <v>3.27598</v>
      </c>
      <c r="HK276">
        <v>9999</v>
      </c>
      <c r="HL276">
        <v>9999</v>
      </c>
      <c r="HM276">
        <v>9999</v>
      </c>
      <c r="HN276">
        <v>9</v>
      </c>
      <c r="HO276">
        <v>1.86394</v>
      </c>
      <c r="HP276">
        <v>1.86006</v>
      </c>
      <c r="HQ276">
        <v>1.85837</v>
      </c>
      <c r="HR276">
        <v>1.85974</v>
      </c>
      <c r="HS276">
        <v>1.85984</v>
      </c>
      <c r="HT276">
        <v>1.85837</v>
      </c>
      <c r="HU276">
        <v>1.85745</v>
      </c>
      <c r="HV276">
        <v>1.85241</v>
      </c>
      <c r="HW276">
        <v>0</v>
      </c>
      <c r="HX276">
        <v>0</v>
      </c>
      <c r="HY276">
        <v>0</v>
      </c>
      <c r="HZ276">
        <v>0</v>
      </c>
      <c r="IA276" t="s">
        <v>426</v>
      </c>
      <c r="IB276" t="s">
        <v>427</v>
      </c>
      <c r="IC276" t="s">
        <v>428</v>
      </c>
      <c r="ID276" t="s">
        <v>428</v>
      </c>
      <c r="IE276" t="s">
        <v>428</v>
      </c>
      <c r="IF276" t="s">
        <v>428</v>
      </c>
      <c r="IG276">
        <v>0</v>
      </c>
      <c r="IH276">
        <v>100</v>
      </c>
      <c r="II276">
        <v>100</v>
      </c>
      <c r="IJ276">
        <v>-1.319</v>
      </c>
      <c r="IK276">
        <v>0.3128</v>
      </c>
      <c r="IL276">
        <v>-1.085747647868322</v>
      </c>
      <c r="IM276">
        <v>-0.001141660950335919</v>
      </c>
      <c r="IN276">
        <v>1.556549255047457E-06</v>
      </c>
      <c r="IO276">
        <v>-3.845636065895205E-10</v>
      </c>
      <c r="IP276">
        <v>0.01562767363184709</v>
      </c>
      <c r="IQ276">
        <v>0.001629169780553792</v>
      </c>
      <c r="IR276">
        <v>0.0005448488767950686</v>
      </c>
      <c r="IS276">
        <v>-2.599574200195059E-06</v>
      </c>
      <c r="IT276">
        <v>2</v>
      </c>
      <c r="IU276">
        <v>2011</v>
      </c>
      <c r="IV276">
        <v>1</v>
      </c>
      <c r="IW276">
        <v>26</v>
      </c>
      <c r="IX276">
        <v>197505.5</v>
      </c>
      <c r="IY276">
        <v>197505.7</v>
      </c>
      <c r="IZ276">
        <v>1.14746</v>
      </c>
      <c r="JA276">
        <v>2.63672</v>
      </c>
      <c r="JB276">
        <v>1.49658</v>
      </c>
      <c r="JC276">
        <v>2.34985</v>
      </c>
      <c r="JD276">
        <v>1.54907</v>
      </c>
      <c r="JE276">
        <v>2.48779</v>
      </c>
      <c r="JF276">
        <v>36.5996</v>
      </c>
      <c r="JG276">
        <v>24.2013</v>
      </c>
      <c r="JH276">
        <v>18</v>
      </c>
      <c r="JI276">
        <v>475.117</v>
      </c>
      <c r="JJ276">
        <v>497.189</v>
      </c>
      <c r="JK276">
        <v>30.3005</v>
      </c>
      <c r="JL276">
        <v>29.2463</v>
      </c>
      <c r="JM276">
        <v>30.0001</v>
      </c>
      <c r="JN276">
        <v>29.4537</v>
      </c>
      <c r="JO276">
        <v>29.4459</v>
      </c>
      <c r="JP276">
        <v>23.0602</v>
      </c>
      <c r="JQ276">
        <v>12.2271</v>
      </c>
      <c r="JR276">
        <v>100</v>
      </c>
      <c r="JS276">
        <v>30.3019</v>
      </c>
      <c r="JT276">
        <v>420</v>
      </c>
      <c r="JU276">
        <v>23.2329</v>
      </c>
      <c r="JV276">
        <v>101.81</v>
      </c>
      <c r="JW276">
        <v>91.20229999999999</v>
      </c>
    </row>
    <row r="277" spans="1:283">
      <c r="A277">
        <v>259</v>
      </c>
      <c r="B277">
        <v>1758839935</v>
      </c>
      <c r="C277">
        <v>3101.400000095367</v>
      </c>
      <c r="D277" t="s">
        <v>953</v>
      </c>
      <c r="E277" t="s">
        <v>954</v>
      </c>
      <c r="F277">
        <v>5</v>
      </c>
      <c r="G277" t="s">
        <v>918</v>
      </c>
      <c r="H277">
        <v>1758839932</v>
      </c>
      <c r="I277">
        <f>(J277)/1000</f>
        <v>0</v>
      </c>
      <c r="J277">
        <f>1000*DJ277*AH277*(DF277-DG277)/(100*CY277*(1000-AH277*DF277))</f>
        <v>0</v>
      </c>
      <c r="K277">
        <f>DJ277*AH277*(DE277-DD277*(1000-AH277*DG277)/(1000-AH277*DF277))/(100*CY277)</f>
        <v>0</v>
      </c>
      <c r="L277">
        <f>DD277 - IF(AH277&gt;1, K277*CY277*100.0/(AJ277), 0)</f>
        <v>0</v>
      </c>
      <c r="M277">
        <f>((S277-I277/2)*L277-K277)/(S277+I277/2)</f>
        <v>0</v>
      </c>
      <c r="N277">
        <f>M277*(DK277+DL277)/1000.0</f>
        <v>0</v>
      </c>
      <c r="O277">
        <f>(DD277 - IF(AH277&gt;1, K277*CY277*100.0/(AJ277), 0))*(DK277+DL277)/1000.0</f>
        <v>0</v>
      </c>
      <c r="P277">
        <f>2.0/((1/R277-1/Q277)+SIGN(R277)*SQRT((1/R277-1/Q277)*(1/R277-1/Q277) + 4*CZ277/((CZ277+1)*(CZ277+1))*(2*1/R277*1/Q277-1/Q277*1/Q277)))</f>
        <v>0</v>
      </c>
      <c r="Q277">
        <f>IF(LEFT(DA277,1)&lt;&gt;"0",IF(LEFT(DA277,1)="1",3.0,DB277),$D$5+$E$5*(DR277*DK277/($K$5*1000))+$F$5*(DR277*DK277/($K$5*1000))*MAX(MIN(CY277,$J$5),$I$5)*MAX(MIN(CY277,$J$5),$I$5)+$G$5*MAX(MIN(CY277,$J$5),$I$5)*(DR277*DK277/($K$5*1000))+$H$5*(DR277*DK277/($K$5*1000))*(DR277*DK277/($K$5*1000)))</f>
        <v>0</v>
      </c>
      <c r="R277">
        <f>I277*(1000-(1000*0.61365*exp(17.502*V277/(240.97+V277))/(DK277+DL277)+DF277)/2)/(1000*0.61365*exp(17.502*V277/(240.97+V277))/(DK277+DL277)-DF277)</f>
        <v>0</v>
      </c>
      <c r="S277">
        <f>1/((CZ277+1)/(P277/1.6)+1/(Q277/1.37)) + CZ277/((CZ277+1)/(P277/1.6) + CZ277/(Q277/1.37))</f>
        <v>0</v>
      </c>
      <c r="T277">
        <f>(CU277*CX277)</f>
        <v>0</v>
      </c>
      <c r="U277">
        <f>(DM277+(T277+2*0.95*5.67E-8*(((DM277+$B$9)+273)^4-(DM277+273)^4)-44100*I277)/(1.84*29.3*Q277+8*0.95*5.67E-8*(DM277+273)^3))</f>
        <v>0</v>
      </c>
      <c r="V277">
        <f>($C$9*DN277+$D$9*DO277+$E$9*U277)</f>
        <v>0</v>
      </c>
      <c r="W277">
        <f>0.61365*exp(17.502*V277/(240.97+V277))</f>
        <v>0</v>
      </c>
      <c r="X277">
        <f>(Y277/Z277*100)</f>
        <v>0</v>
      </c>
      <c r="Y277">
        <f>DF277*(DK277+DL277)/1000</f>
        <v>0</v>
      </c>
      <c r="Z277">
        <f>0.61365*exp(17.502*DM277/(240.97+DM277))</f>
        <v>0</v>
      </c>
      <c r="AA277">
        <f>(W277-DF277*(DK277+DL277)/1000)</f>
        <v>0</v>
      </c>
      <c r="AB277">
        <f>(-I277*44100)</f>
        <v>0</v>
      </c>
      <c r="AC277">
        <f>2*29.3*Q277*0.92*(DM277-V277)</f>
        <v>0</v>
      </c>
      <c r="AD277">
        <f>2*0.95*5.67E-8*(((DM277+$B$9)+273)^4-(V277+273)^4)</f>
        <v>0</v>
      </c>
      <c r="AE277">
        <f>T277+AD277+AB277+AC277</f>
        <v>0</v>
      </c>
      <c r="AF277">
        <v>1</v>
      </c>
      <c r="AG277">
        <v>0</v>
      </c>
      <c r="AH277">
        <f>IF(AF277*$H$15&gt;=AJ277,1.0,(AJ277/(AJ277-AF277*$H$15)))</f>
        <v>0</v>
      </c>
      <c r="AI277">
        <f>(AH277-1)*100</f>
        <v>0</v>
      </c>
      <c r="AJ277">
        <f>MAX(0,($B$15+$C$15*DR277)/(1+$D$15*DR277)*DK277/(DM277+273)*$E$15)</f>
        <v>0</v>
      </c>
      <c r="AK277" t="s">
        <v>422</v>
      </c>
      <c r="AL277" t="s">
        <v>422</v>
      </c>
      <c r="AM277">
        <v>0</v>
      </c>
      <c r="AN277">
        <v>0</v>
      </c>
      <c r="AO277">
        <f>1-AM277/AN277</f>
        <v>0</v>
      </c>
      <c r="AP277">
        <v>0</v>
      </c>
      <c r="AQ277" t="s">
        <v>422</v>
      </c>
      <c r="AR277" t="s">
        <v>422</v>
      </c>
      <c r="AS277">
        <v>0</v>
      </c>
      <c r="AT277">
        <v>0</v>
      </c>
      <c r="AU277">
        <f>1-AS277/AT277</f>
        <v>0</v>
      </c>
      <c r="AV277">
        <v>0.5</v>
      </c>
      <c r="AW277">
        <f>CV277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422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CU277">
        <f>$B$13*DS277+$C$13*DT277+$F$13*EE277*(1-EH277)</f>
        <v>0</v>
      </c>
      <c r="CV277">
        <f>CU277*CW277</f>
        <v>0</v>
      </c>
      <c r="CW277">
        <f>($B$13*$D$11+$C$13*$D$11+$F$13*((ER277+EJ277)/MAX(ER277+EJ277+ES277, 0.1)*$I$11+ES277/MAX(ER277+EJ277+ES277, 0.1)*$J$11))/($B$13+$C$13+$F$13)</f>
        <v>0</v>
      </c>
      <c r="CX277">
        <f>($B$13*$K$11+$C$13*$K$11+$F$13*((ER277+EJ277)/MAX(ER277+EJ277+ES277, 0.1)*$P$11+ES277/MAX(ER277+EJ277+ES277, 0.1)*$Q$11))/($B$13+$C$13+$F$13)</f>
        <v>0</v>
      </c>
      <c r="CY277">
        <v>3.21</v>
      </c>
      <c r="CZ277">
        <v>0.5</v>
      </c>
      <c r="DA277" t="s">
        <v>423</v>
      </c>
      <c r="DB277">
        <v>2</v>
      </c>
      <c r="DC277">
        <v>1758839932</v>
      </c>
      <c r="DD277">
        <v>422.2347777777778</v>
      </c>
      <c r="DE277">
        <v>419.9922222222222</v>
      </c>
      <c r="DF277">
        <v>23.44988888888889</v>
      </c>
      <c r="DG277">
        <v>23.1871</v>
      </c>
      <c r="DH277">
        <v>423.5541111111111</v>
      </c>
      <c r="DI277">
        <v>23.13711111111111</v>
      </c>
      <c r="DJ277">
        <v>500.0083333333334</v>
      </c>
      <c r="DK277">
        <v>90.56708888888889</v>
      </c>
      <c r="DL277">
        <v>0.06931656666666668</v>
      </c>
      <c r="DM277">
        <v>29.94908888888888</v>
      </c>
      <c r="DN277">
        <v>30.00318888888889</v>
      </c>
      <c r="DO277">
        <v>999.9000000000001</v>
      </c>
      <c r="DP277">
        <v>0</v>
      </c>
      <c r="DQ277">
        <v>0</v>
      </c>
      <c r="DR277">
        <v>9989.172222222223</v>
      </c>
      <c r="DS277">
        <v>0</v>
      </c>
      <c r="DT277">
        <v>2.97499</v>
      </c>
      <c r="DU277">
        <v>2.242523333333333</v>
      </c>
      <c r="DV277">
        <v>432.3737777777777</v>
      </c>
      <c r="DW277">
        <v>429.9617777777778</v>
      </c>
      <c r="DX277">
        <v>0.262806</v>
      </c>
      <c r="DY277">
        <v>419.9922222222222</v>
      </c>
      <c r="DZ277">
        <v>23.1871</v>
      </c>
      <c r="EA277">
        <v>2.12379</v>
      </c>
      <c r="EB277">
        <v>2.099987777777778</v>
      </c>
      <c r="EC277">
        <v>18.39872222222222</v>
      </c>
      <c r="ED277">
        <v>18.21908888888889</v>
      </c>
      <c r="EE277">
        <v>0.00500078</v>
      </c>
      <c r="EF277">
        <v>0</v>
      </c>
      <c r="EG277">
        <v>0</v>
      </c>
      <c r="EH277">
        <v>0</v>
      </c>
      <c r="EI277">
        <v>362.8222222222223</v>
      </c>
      <c r="EJ277">
        <v>0.00500078</v>
      </c>
      <c r="EK277">
        <v>-17.86666666666667</v>
      </c>
      <c r="EL277">
        <v>-0.7333333333333334</v>
      </c>
      <c r="EM277">
        <v>35.24977777777778</v>
      </c>
      <c r="EN277">
        <v>39.81222222222222</v>
      </c>
      <c r="EO277">
        <v>37.19422222222222</v>
      </c>
      <c r="EP277">
        <v>40.03455555555556</v>
      </c>
      <c r="EQ277">
        <v>37.84688888888888</v>
      </c>
      <c r="ER277">
        <v>0</v>
      </c>
      <c r="ES277">
        <v>0</v>
      </c>
      <c r="ET277">
        <v>0</v>
      </c>
      <c r="EU277">
        <v>1758839930.7</v>
      </c>
      <c r="EV277">
        <v>0</v>
      </c>
      <c r="EW277">
        <v>364.5500000000001</v>
      </c>
      <c r="EX277">
        <v>-10.44444488656398</v>
      </c>
      <c r="EY277">
        <v>-6.929914136645528</v>
      </c>
      <c r="EZ277">
        <v>-19.20384615384615</v>
      </c>
      <c r="FA277">
        <v>15</v>
      </c>
      <c r="FB277">
        <v>0</v>
      </c>
      <c r="FC277" t="s">
        <v>424</v>
      </c>
      <c r="FD277">
        <v>1746989605.5</v>
      </c>
      <c r="FE277">
        <v>1746989593.5</v>
      </c>
      <c r="FF277">
        <v>0</v>
      </c>
      <c r="FG277">
        <v>-0.274</v>
      </c>
      <c r="FH277">
        <v>-0.002</v>
      </c>
      <c r="FI277">
        <v>2.549</v>
      </c>
      <c r="FJ277">
        <v>0.129</v>
      </c>
      <c r="FK277">
        <v>420</v>
      </c>
      <c r="FL277">
        <v>17</v>
      </c>
      <c r="FM277">
        <v>0.02</v>
      </c>
      <c r="FN277">
        <v>0.04</v>
      </c>
      <c r="FO277">
        <v>2.212752926829268</v>
      </c>
      <c r="FP277">
        <v>0.1384699651567935</v>
      </c>
      <c r="FQ277">
        <v>0.04429546881214067</v>
      </c>
      <c r="FR277">
        <v>1</v>
      </c>
      <c r="FS277">
        <v>365.2411764705882</v>
      </c>
      <c r="FT277">
        <v>-25.09702079701754</v>
      </c>
      <c r="FU277">
        <v>7.678354513024369</v>
      </c>
      <c r="FV277">
        <v>0</v>
      </c>
      <c r="FW277">
        <v>0.2620749268292683</v>
      </c>
      <c r="FX277">
        <v>0.002563317073171068</v>
      </c>
      <c r="FY277">
        <v>0.001152303724152114</v>
      </c>
      <c r="FZ277">
        <v>1</v>
      </c>
      <c r="GA277">
        <v>2</v>
      </c>
      <c r="GB277">
        <v>3</v>
      </c>
      <c r="GC277" t="s">
        <v>435</v>
      </c>
      <c r="GD277">
        <v>3.10274</v>
      </c>
      <c r="GE277">
        <v>2.72755</v>
      </c>
      <c r="GF277">
        <v>0.0885493</v>
      </c>
      <c r="GG277">
        <v>0.0880277</v>
      </c>
      <c r="GH277">
        <v>0.10605</v>
      </c>
      <c r="GI277">
        <v>0.106642</v>
      </c>
      <c r="GJ277">
        <v>23789.9</v>
      </c>
      <c r="GK277">
        <v>21601.4</v>
      </c>
      <c r="GL277">
        <v>26665.6</v>
      </c>
      <c r="GM277">
        <v>23909.1</v>
      </c>
      <c r="GN277">
        <v>38143</v>
      </c>
      <c r="GO277">
        <v>31561.6</v>
      </c>
      <c r="GP277">
        <v>46565.3</v>
      </c>
      <c r="GQ277">
        <v>37811.5</v>
      </c>
      <c r="GR277">
        <v>1.85242</v>
      </c>
      <c r="GS277">
        <v>1.86485</v>
      </c>
      <c r="GT277">
        <v>0.0843666</v>
      </c>
      <c r="GU277">
        <v>0</v>
      </c>
      <c r="GV277">
        <v>28.633</v>
      </c>
      <c r="GW277">
        <v>999.9</v>
      </c>
      <c r="GX277">
        <v>50.5</v>
      </c>
      <c r="GY277">
        <v>31.3</v>
      </c>
      <c r="GZ277">
        <v>25.5877</v>
      </c>
      <c r="HA277">
        <v>60.7438</v>
      </c>
      <c r="HB277">
        <v>19.2628</v>
      </c>
      <c r="HC277">
        <v>1</v>
      </c>
      <c r="HD277">
        <v>0.15281</v>
      </c>
      <c r="HE277">
        <v>-1.15041</v>
      </c>
      <c r="HF277">
        <v>20.2952</v>
      </c>
      <c r="HG277">
        <v>5.22193</v>
      </c>
      <c r="HH277">
        <v>11.98</v>
      </c>
      <c r="HI277">
        <v>4.96475</v>
      </c>
      <c r="HJ277">
        <v>3.27598</v>
      </c>
      <c r="HK277">
        <v>9999</v>
      </c>
      <c r="HL277">
        <v>9999</v>
      </c>
      <c r="HM277">
        <v>9999</v>
      </c>
      <c r="HN277">
        <v>9</v>
      </c>
      <c r="HO277">
        <v>1.86393</v>
      </c>
      <c r="HP277">
        <v>1.86006</v>
      </c>
      <c r="HQ277">
        <v>1.85837</v>
      </c>
      <c r="HR277">
        <v>1.85974</v>
      </c>
      <c r="HS277">
        <v>1.85985</v>
      </c>
      <c r="HT277">
        <v>1.85837</v>
      </c>
      <c r="HU277">
        <v>1.85745</v>
      </c>
      <c r="HV277">
        <v>1.85242</v>
      </c>
      <c r="HW277">
        <v>0</v>
      </c>
      <c r="HX277">
        <v>0</v>
      </c>
      <c r="HY277">
        <v>0</v>
      </c>
      <c r="HZ277">
        <v>0</v>
      </c>
      <c r="IA277" t="s">
        <v>426</v>
      </c>
      <c r="IB277" t="s">
        <v>427</v>
      </c>
      <c r="IC277" t="s">
        <v>428</v>
      </c>
      <c r="ID277" t="s">
        <v>428</v>
      </c>
      <c r="IE277" t="s">
        <v>428</v>
      </c>
      <c r="IF277" t="s">
        <v>428</v>
      </c>
      <c r="IG277">
        <v>0</v>
      </c>
      <c r="IH277">
        <v>100</v>
      </c>
      <c r="II277">
        <v>100</v>
      </c>
      <c r="IJ277">
        <v>-1.319</v>
      </c>
      <c r="IK277">
        <v>0.3128</v>
      </c>
      <c r="IL277">
        <v>-1.085747647868322</v>
      </c>
      <c r="IM277">
        <v>-0.001141660950335919</v>
      </c>
      <c r="IN277">
        <v>1.556549255047457E-06</v>
      </c>
      <c r="IO277">
        <v>-3.845636065895205E-10</v>
      </c>
      <c r="IP277">
        <v>0.01562767363184709</v>
      </c>
      <c r="IQ277">
        <v>0.001629169780553792</v>
      </c>
      <c r="IR277">
        <v>0.0005448488767950686</v>
      </c>
      <c r="IS277">
        <v>-2.599574200195059E-06</v>
      </c>
      <c r="IT277">
        <v>2</v>
      </c>
      <c r="IU277">
        <v>2011</v>
      </c>
      <c r="IV277">
        <v>1</v>
      </c>
      <c r="IW277">
        <v>26</v>
      </c>
      <c r="IX277">
        <v>197505.5</v>
      </c>
      <c r="IY277">
        <v>197505.7</v>
      </c>
      <c r="IZ277">
        <v>1.14746</v>
      </c>
      <c r="JA277">
        <v>2.63916</v>
      </c>
      <c r="JB277">
        <v>1.49658</v>
      </c>
      <c r="JC277">
        <v>2.34985</v>
      </c>
      <c r="JD277">
        <v>1.54907</v>
      </c>
      <c r="JE277">
        <v>2.48901</v>
      </c>
      <c r="JF277">
        <v>36.5996</v>
      </c>
      <c r="JG277">
        <v>24.2013</v>
      </c>
      <c r="JH277">
        <v>18</v>
      </c>
      <c r="JI277">
        <v>475.137</v>
      </c>
      <c r="JJ277">
        <v>497.123</v>
      </c>
      <c r="JK277">
        <v>30.3014</v>
      </c>
      <c r="JL277">
        <v>29.2463</v>
      </c>
      <c r="JM277">
        <v>30.0001</v>
      </c>
      <c r="JN277">
        <v>29.4524</v>
      </c>
      <c r="JO277">
        <v>29.4459</v>
      </c>
      <c r="JP277">
        <v>23.06</v>
      </c>
      <c r="JQ277">
        <v>12.2271</v>
      </c>
      <c r="JR277">
        <v>100</v>
      </c>
      <c r="JS277">
        <v>30.2974</v>
      </c>
      <c r="JT277">
        <v>420</v>
      </c>
      <c r="JU277">
        <v>23.2338</v>
      </c>
      <c r="JV277">
        <v>101.81</v>
      </c>
      <c r="JW277">
        <v>91.2015</v>
      </c>
    </row>
    <row r="278" spans="1:283">
      <c r="A278">
        <v>260</v>
      </c>
      <c r="B278">
        <v>1758839937</v>
      </c>
      <c r="C278">
        <v>3103.400000095367</v>
      </c>
      <c r="D278" t="s">
        <v>955</v>
      </c>
      <c r="E278" t="s">
        <v>956</v>
      </c>
      <c r="F278">
        <v>5</v>
      </c>
      <c r="G278" t="s">
        <v>918</v>
      </c>
      <c r="H278">
        <v>1758839934</v>
      </c>
      <c r="I278">
        <f>(J278)/1000</f>
        <v>0</v>
      </c>
      <c r="J278">
        <f>1000*DJ278*AH278*(DF278-DG278)/(100*CY278*(1000-AH278*DF278))</f>
        <v>0</v>
      </c>
      <c r="K278">
        <f>DJ278*AH278*(DE278-DD278*(1000-AH278*DG278)/(1000-AH278*DF278))/(100*CY278)</f>
        <v>0</v>
      </c>
      <c r="L278">
        <f>DD278 - IF(AH278&gt;1, K278*CY278*100.0/(AJ278), 0)</f>
        <v>0</v>
      </c>
      <c r="M278">
        <f>((S278-I278/2)*L278-K278)/(S278+I278/2)</f>
        <v>0</v>
      </c>
      <c r="N278">
        <f>M278*(DK278+DL278)/1000.0</f>
        <v>0</v>
      </c>
      <c r="O278">
        <f>(DD278 - IF(AH278&gt;1, K278*CY278*100.0/(AJ278), 0))*(DK278+DL278)/1000.0</f>
        <v>0</v>
      </c>
      <c r="P278">
        <f>2.0/((1/R278-1/Q278)+SIGN(R278)*SQRT((1/R278-1/Q278)*(1/R278-1/Q278) + 4*CZ278/((CZ278+1)*(CZ278+1))*(2*1/R278*1/Q278-1/Q278*1/Q278)))</f>
        <v>0</v>
      </c>
      <c r="Q278">
        <f>IF(LEFT(DA278,1)&lt;&gt;"0",IF(LEFT(DA278,1)="1",3.0,DB278),$D$5+$E$5*(DR278*DK278/($K$5*1000))+$F$5*(DR278*DK278/($K$5*1000))*MAX(MIN(CY278,$J$5),$I$5)*MAX(MIN(CY278,$J$5),$I$5)+$G$5*MAX(MIN(CY278,$J$5),$I$5)*(DR278*DK278/($K$5*1000))+$H$5*(DR278*DK278/($K$5*1000))*(DR278*DK278/($K$5*1000)))</f>
        <v>0</v>
      </c>
      <c r="R278">
        <f>I278*(1000-(1000*0.61365*exp(17.502*V278/(240.97+V278))/(DK278+DL278)+DF278)/2)/(1000*0.61365*exp(17.502*V278/(240.97+V278))/(DK278+DL278)-DF278)</f>
        <v>0</v>
      </c>
      <c r="S278">
        <f>1/((CZ278+1)/(P278/1.6)+1/(Q278/1.37)) + CZ278/((CZ278+1)/(P278/1.6) + CZ278/(Q278/1.37))</f>
        <v>0</v>
      </c>
      <c r="T278">
        <f>(CU278*CX278)</f>
        <v>0</v>
      </c>
      <c r="U278">
        <f>(DM278+(T278+2*0.95*5.67E-8*(((DM278+$B$9)+273)^4-(DM278+273)^4)-44100*I278)/(1.84*29.3*Q278+8*0.95*5.67E-8*(DM278+273)^3))</f>
        <v>0</v>
      </c>
      <c r="V278">
        <f>($C$9*DN278+$D$9*DO278+$E$9*U278)</f>
        <v>0</v>
      </c>
      <c r="W278">
        <f>0.61365*exp(17.502*V278/(240.97+V278))</f>
        <v>0</v>
      </c>
      <c r="X278">
        <f>(Y278/Z278*100)</f>
        <v>0</v>
      </c>
      <c r="Y278">
        <f>DF278*(DK278+DL278)/1000</f>
        <v>0</v>
      </c>
      <c r="Z278">
        <f>0.61365*exp(17.502*DM278/(240.97+DM278))</f>
        <v>0</v>
      </c>
      <c r="AA278">
        <f>(W278-DF278*(DK278+DL278)/1000)</f>
        <v>0</v>
      </c>
      <c r="AB278">
        <f>(-I278*44100)</f>
        <v>0</v>
      </c>
      <c r="AC278">
        <f>2*29.3*Q278*0.92*(DM278-V278)</f>
        <v>0</v>
      </c>
      <c r="AD278">
        <f>2*0.95*5.67E-8*(((DM278+$B$9)+273)^4-(V278+273)^4)</f>
        <v>0</v>
      </c>
      <c r="AE278">
        <f>T278+AD278+AB278+AC278</f>
        <v>0</v>
      </c>
      <c r="AF278">
        <v>1</v>
      </c>
      <c r="AG278">
        <v>0</v>
      </c>
      <c r="AH278">
        <f>IF(AF278*$H$15&gt;=AJ278,1.0,(AJ278/(AJ278-AF278*$H$15)))</f>
        <v>0</v>
      </c>
      <c r="AI278">
        <f>(AH278-1)*100</f>
        <v>0</v>
      </c>
      <c r="AJ278">
        <f>MAX(0,($B$15+$C$15*DR278)/(1+$D$15*DR278)*DK278/(DM278+273)*$E$15)</f>
        <v>0</v>
      </c>
      <c r="AK278" t="s">
        <v>422</v>
      </c>
      <c r="AL278" t="s">
        <v>422</v>
      </c>
      <c r="AM278">
        <v>0</v>
      </c>
      <c r="AN278">
        <v>0</v>
      </c>
      <c r="AO278">
        <f>1-AM278/AN278</f>
        <v>0</v>
      </c>
      <c r="AP278">
        <v>0</v>
      </c>
      <c r="AQ278" t="s">
        <v>422</v>
      </c>
      <c r="AR278" t="s">
        <v>422</v>
      </c>
      <c r="AS278">
        <v>0</v>
      </c>
      <c r="AT278">
        <v>0</v>
      </c>
      <c r="AU278">
        <f>1-AS278/AT278</f>
        <v>0</v>
      </c>
      <c r="AV278">
        <v>0.5</v>
      </c>
      <c r="AW278">
        <f>CV278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422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CU278">
        <f>$B$13*DS278+$C$13*DT278+$F$13*EE278*(1-EH278)</f>
        <v>0</v>
      </c>
      <c r="CV278">
        <f>CU278*CW278</f>
        <v>0</v>
      </c>
      <c r="CW278">
        <f>($B$13*$D$11+$C$13*$D$11+$F$13*((ER278+EJ278)/MAX(ER278+EJ278+ES278, 0.1)*$I$11+ES278/MAX(ER278+EJ278+ES278, 0.1)*$J$11))/($B$13+$C$13+$F$13)</f>
        <v>0</v>
      </c>
      <c r="CX278">
        <f>($B$13*$K$11+$C$13*$K$11+$F$13*((ER278+EJ278)/MAX(ER278+EJ278+ES278, 0.1)*$P$11+ES278/MAX(ER278+EJ278+ES278, 0.1)*$Q$11))/($B$13+$C$13+$F$13)</f>
        <v>0</v>
      </c>
      <c r="CY278">
        <v>3.21</v>
      </c>
      <c r="CZ278">
        <v>0.5</v>
      </c>
      <c r="DA278" t="s">
        <v>423</v>
      </c>
      <c r="DB278">
        <v>2</v>
      </c>
      <c r="DC278">
        <v>1758839934</v>
      </c>
      <c r="DD278">
        <v>422.2467777777778</v>
      </c>
      <c r="DE278">
        <v>420.0124444444444</v>
      </c>
      <c r="DF278">
        <v>23.44985555555555</v>
      </c>
      <c r="DG278">
        <v>23.18571111111111</v>
      </c>
      <c r="DH278">
        <v>423.5662222222222</v>
      </c>
      <c r="DI278">
        <v>23.13705555555556</v>
      </c>
      <c r="DJ278">
        <v>499.9608888888888</v>
      </c>
      <c r="DK278">
        <v>90.56693333333334</v>
      </c>
      <c r="DL278">
        <v>0.06941488888888887</v>
      </c>
      <c r="DM278">
        <v>29.95045555555556</v>
      </c>
      <c r="DN278">
        <v>30.00512222222223</v>
      </c>
      <c r="DO278">
        <v>999.9000000000001</v>
      </c>
      <c r="DP278">
        <v>0</v>
      </c>
      <c r="DQ278">
        <v>0</v>
      </c>
      <c r="DR278">
        <v>9985.427777777779</v>
      </c>
      <c r="DS278">
        <v>0</v>
      </c>
      <c r="DT278">
        <v>2.97499</v>
      </c>
      <c r="DU278">
        <v>2.234472222222222</v>
      </c>
      <c r="DV278">
        <v>432.3862222222222</v>
      </c>
      <c r="DW278">
        <v>429.9817777777778</v>
      </c>
      <c r="DX278">
        <v>0.2641508888888889</v>
      </c>
      <c r="DY278">
        <v>420.0124444444444</v>
      </c>
      <c r="DZ278">
        <v>23.18571111111111</v>
      </c>
      <c r="EA278">
        <v>2.123782222222222</v>
      </c>
      <c r="EB278">
        <v>2.099858888888889</v>
      </c>
      <c r="EC278">
        <v>18.39867777777778</v>
      </c>
      <c r="ED278">
        <v>18.2181</v>
      </c>
      <c r="EE278">
        <v>0.00500078</v>
      </c>
      <c r="EF278">
        <v>0</v>
      </c>
      <c r="EG278">
        <v>0</v>
      </c>
      <c r="EH278">
        <v>0</v>
      </c>
      <c r="EI278">
        <v>364.4555555555556</v>
      </c>
      <c r="EJ278">
        <v>0.00500078</v>
      </c>
      <c r="EK278">
        <v>-19.54444444444444</v>
      </c>
      <c r="EL278">
        <v>-0.6444444444444444</v>
      </c>
      <c r="EM278">
        <v>35.25688888888889</v>
      </c>
      <c r="EN278">
        <v>39.84</v>
      </c>
      <c r="EO278">
        <v>37.31922222222223</v>
      </c>
      <c r="EP278">
        <v>40.06922222222223</v>
      </c>
      <c r="EQ278">
        <v>37.81211111111111</v>
      </c>
      <c r="ER278">
        <v>0</v>
      </c>
      <c r="ES278">
        <v>0</v>
      </c>
      <c r="ET278">
        <v>0</v>
      </c>
      <c r="EU278">
        <v>1758839932.5</v>
      </c>
      <c r="EV278">
        <v>0</v>
      </c>
      <c r="EW278">
        <v>364.996</v>
      </c>
      <c r="EX278">
        <v>-5.615385056108089</v>
      </c>
      <c r="EY278">
        <v>16.16923116118726</v>
      </c>
      <c r="EZ278">
        <v>-20.024</v>
      </c>
      <c r="FA278">
        <v>15</v>
      </c>
      <c r="FB278">
        <v>0</v>
      </c>
      <c r="FC278" t="s">
        <v>424</v>
      </c>
      <c r="FD278">
        <v>1746989605.5</v>
      </c>
      <c r="FE278">
        <v>1746989593.5</v>
      </c>
      <c r="FF278">
        <v>0</v>
      </c>
      <c r="FG278">
        <v>-0.274</v>
      </c>
      <c r="FH278">
        <v>-0.002</v>
      </c>
      <c r="FI278">
        <v>2.549</v>
      </c>
      <c r="FJ278">
        <v>0.129</v>
      </c>
      <c r="FK278">
        <v>420</v>
      </c>
      <c r="FL278">
        <v>17</v>
      </c>
      <c r="FM278">
        <v>0.02</v>
      </c>
      <c r="FN278">
        <v>0.04</v>
      </c>
      <c r="FO278">
        <v>2.21653525</v>
      </c>
      <c r="FP278">
        <v>0.1188021388367682</v>
      </c>
      <c r="FQ278">
        <v>0.04443429401866871</v>
      </c>
      <c r="FR278">
        <v>1</v>
      </c>
      <c r="FS278">
        <v>365.5647058823529</v>
      </c>
      <c r="FT278">
        <v>-11.85026754936137</v>
      </c>
      <c r="FU278">
        <v>7.92538298770035</v>
      </c>
      <c r="FV278">
        <v>0</v>
      </c>
      <c r="FW278">
        <v>0.2622952</v>
      </c>
      <c r="FX278">
        <v>0.005877590994371064</v>
      </c>
      <c r="FY278">
        <v>0.001365289057306183</v>
      </c>
      <c r="FZ278">
        <v>1</v>
      </c>
      <c r="GA278">
        <v>2</v>
      </c>
      <c r="GB278">
        <v>3</v>
      </c>
      <c r="GC278" t="s">
        <v>435</v>
      </c>
      <c r="GD278">
        <v>3.1031</v>
      </c>
      <c r="GE278">
        <v>2.72733</v>
      </c>
      <c r="GF278">
        <v>0.088547</v>
      </c>
      <c r="GG278">
        <v>0.08803320000000001</v>
      </c>
      <c r="GH278">
        <v>0.106047</v>
      </c>
      <c r="GI278">
        <v>0.106641</v>
      </c>
      <c r="GJ278">
        <v>23789.8</v>
      </c>
      <c r="GK278">
        <v>21601.3</v>
      </c>
      <c r="GL278">
        <v>26665.4</v>
      </c>
      <c r="GM278">
        <v>23909.1</v>
      </c>
      <c r="GN278">
        <v>38143</v>
      </c>
      <c r="GO278">
        <v>31561.6</v>
      </c>
      <c r="GP278">
        <v>46565.1</v>
      </c>
      <c r="GQ278">
        <v>37811.4</v>
      </c>
      <c r="GR278">
        <v>1.85338</v>
      </c>
      <c r="GS278">
        <v>1.86437</v>
      </c>
      <c r="GT278">
        <v>0.0842847</v>
      </c>
      <c r="GU278">
        <v>0</v>
      </c>
      <c r="GV278">
        <v>28.6339</v>
      </c>
      <c r="GW278">
        <v>999.9</v>
      </c>
      <c r="GX278">
        <v>50.5</v>
      </c>
      <c r="GY278">
        <v>31.3</v>
      </c>
      <c r="GZ278">
        <v>25.5907</v>
      </c>
      <c r="HA278">
        <v>60.9638</v>
      </c>
      <c r="HB278">
        <v>19.1707</v>
      </c>
      <c r="HC278">
        <v>1</v>
      </c>
      <c r="HD278">
        <v>0.152746</v>
      </c>
      <c r="HE278">
        <v>-1.13771</v>
      </c>
      <c r="HF278">
        <v>20.2953</v>
      </c>
      <c r="HG278">
        <v>5.22148</v>
      </c>
      <c r="HH278">
        <v>11.98</v>
      </c>
      <c r="HI278">
        <v>4.96485</v>
      </c>
      <c r="HJ278">
        <v>3.276</v>
      </c>
      <c r="HK278">
        <v>9999</v>
      </c>
      <c r="HL278">
        <v>9999</v>
      </c>
      <c r="HM278">
        <v>9999</v>
      </c>
      <c r="HN278">
        <v>9</v>
      </c>
      <c r="HO278">
        <v>1.8639</v>
      </c>
      <c r="HP278">
        <v>1.86006</v>
      </c>
      <c r="HQ278">
        <v>1.85837</v>
      </c>
      <c r="HR278">
        <v>1.85974</v>
      </c>
      <c r="HS278">
        <v>1.85985</v>
      </c>
      <c r="HT278">
        <v>1.85837</v>
      </c>
      <c r="HU278">
        <v>1.85745</v>
      </c>
      <c r="HV278">
        <v>1.85242</v>
      </c>
      <c r="HW278">
        <v>0</v>
      </c>
      <c r="HX278">
        <v>0</v>
      </c>
      <c r="HY278">
        <v>0</v>
      </c>
      <c r="HZ278">
        <v>0</v>
      </c>
      <c r="IA278" t="s">
        <v>426</v>
      </c>
      <c r="IB278" t="s">
        <v>427</v>
      </c>
      <c r="IC278" t="s">
        <v>428</v>
      </c>
      <c r="ID278" t="s">
        <v>428</v>
      </c>
      <c r="IE278" t="s">
        <v>428</v>
      </c>
      <c r="IF278" t="s">
        <v>428</v>
      </c>
      <c r="IG278">
        <v>0</v>
      </c>
      <c r="IH278">
        <v>100</v>
      </c>
      <c r="II278">
        <v>100</v>
      </c>
      <c r="IJ278">
        <v>-1.32</v>
      </c>
      <c r="IK278">
        <v>0.3128</v>
      </c>
      <c r="IL278">
        <v>-1.085747647868322</v>
      </c>
      <c r="IM278">
        <v>-0.001141660950335919</v>
      </c>
      <c r="IN278">
        <v>1.556549255047457E-06</v>
      </c>
      <c r="IO278">
        <v>-3.845636065895205E-10</v>
      </c>
      <c r="IP278">
        <v>0.01562767363184709</v>
      </c>
      <c r="IQ278">
        <v>0.001629169780553792</v>
      </c>
      <c r="IR278">
        <v>0.0005448488767950686</v>
      </c>
      <c r="IS278">
        <v>-2.599574200195059E-06</v>
      </c>
      <c r="IT278">
        <v>2</v>
      </c>
      <c r="IU278">
        <v>2011</v>
      </c>
      <c r="IV278">
        <v>1</v>
      </c>
      <c r="IW278">
        <v>26</v>
      </c>
      <c r="IX278">
        <v>197505.5</v>
      </c>
      <c r="IY278">
        <v>197505.7</v>
      </c>
      <c r="IZ278">
        <v>1.14746</v>
      </c>
      <c r="JA278">
        <v>2.64648</v>
      </c>
      <c r="JB278">
        <v>1.49658</v>
      </c>
      <c r="JC278">
        <v>2.34985</v>
      </c>
      <c r="JD278">
        <v>1.54907</v>
      </c>
      <c r="JE278">
        <v>2.44995</v>
      </c>
      <c r="JF278">
        <v>36.5996</v>
      </c>
      <c r="JG278">
        <v>24.2013</v>
      </c>
      <c r="JH278">
        <v>18</v>
      </c>
      <c r="JI278">
        <v>475.684</v>
      </c>
      <c r="JJ278">
        <v>496.806</v>
      </c>
      <c r="JK278">
        <v>30.3016</v>
      </c>
      <c r="JL278">
        <v>29.2463</v>
      </c>
      <c r="JM278">
        <v>30.0001</v>
      </c>
      <c r="JN278">
        <v>29.4523</v>
      </c>
      <c r="JO278">
        <v>29.4459</v>
      </c>
      <c r="JP278">
        <v>23.0584</v>
      </c>
      <c r="JQ278">
        <v>12.2271</v>
      </c>
      <c r="JR278">
        <v>100</v>
      </c>
      <c r="JS278">
        <v>30.2974</v>
      </c>
      <c r="JT278">
        <v>420</v>
      </c>
      <c r="JU278">
        <v>23.2361</v>
      </c>
      <c r="JV278">
        <v>101.81</v>
      </c>
      <c r="JW278">
        <v>91.20140000000001</v>
      </c>
    </row>
    <row r="279" spans="1:283">
      <c r="A279">
        <v>261</v>
      </c>
      <c r="B279">
        <v>1758839939</v>
      </c>
      <c r="C279">
        <v>3105.400000095367</v>
      </c>
      <c r="D279" t="s">
        <v>957</v>
      </c>
      <c r="E279" t="s">
        <v>958</v>
      </c>
      <c r="F279">
        <v>5</v>
      </c>
      <c r="G279" t="s">
        <v>918</v>
      </c>
      <c r="H279">
        <v>1758839936</v>
      </c>
      <c r="I279">
        <f>(J279)/1000</f>
        <v>0</v>
      </c>
      <c r="J279">
        <f>1000*DJ279*AH279*(DF279-DG279)/(100*CY279*(1000-AH279*DF279))</f>
        <v>0</v>
      </c>
      <c r="K279">
        <f>DJ279*AH279*(DE279-DD279*(1000-AH279*DG279)/(1000-AH279*DF279))/(100*CY279)</f>
        <v>0</v>
      </c>
      <c r="L279">
        <f>DD279 - IF(AH279&gt;1, K279*CY279*100.0/(AJ279), 0)</f>
        <v>0</v>
      </c>
      <c r="M279">
        <f>((S279-I279/2)*L279-K279)/(S279+I279/2)</f>
        <v>0</v>
      </c>
      <c r="N279">
        <f>M279*(DK279+DL279)/1000.0</f>
        <v>0</v>
      </c>
      <c r="O279">
        <f>(DD279 - IF(AH279&gt;1, K279*CY279*100.0/(AJ279), 0))*(DK279+DL279)/1000.0</f>
        <v>0</v>
      </c>
      <c r="P279">
        <f>2.0/((1/R279-1/Q279)+SIGN(R279)*SQRT((1/R279-1/Q279)*(1/R279-1/Q279) + 4*CZ279/((CZ279+1)*(CZ279+1))*(2*1/R279*1/Q279-1/Q279*1/Q279)))</f>
        <v>0</v>
      </c>
      <c r="Q279">
        <f>IF(LEFT(DA279,1)&lt;&gt;"0",IF(LEFT(DA279,1)="1",3.0,DB279),$D$5+$E$5*(DR279*DK279/($K$5*1000))+$F$5*(DR279*DK279/($K$5*1000))*MAX(MIN(CY279,$J$5),$I$5)*MAX(MIN(CY279,$J$5),$I$5)+$G$5*MAX(MIN(CY279,$J$5),$I$5)*(DR279*DK279/($K$5*1000))+$H$5*(DR279*DK279/($K$5*1000))*(DR279*DK279/($K$5*1000)))</f>
        <v>0</v>
      </c>
      <c r="R279">
        <f>I279*(1000-(1000*0.61365*exp(17.502*V279/(240.97+V279))/(DK279+DL279)+DF279)/2)/(1000*0.61365*exp(17.502*V279/(240.97+V279))/(DK279+DL279)-DF279)</f>
        <v>0</v>
      </c>
      <c r="S279">
        <f>1/((CZ279+1)/(P279/1.6)+1/(Q279/1.37)) + CZ279/((CZ279+1)/(P279/1.6) + CZ279/(Q279/1.37))</f>
        <v>0</v>
      </c>
      <c r="T279">
        <f>(CU279*CX279)</f>
        <v>0</v>
      </c>
      <c r="U279">
        <f>(DM279+(T279+2*0.95*5.67E-8*(((DM279+$B$9)+273)^4-(DM279+273)^4)-44100*I279)/(1.84*29.3*Q279+8*0.95*5.67E-8*(DM279+273)^3))</f>
        <v>0</v>
      </c>
      <c r="V279">
        <f>($C$9*DN279+$D$9*DO279+$E$9*U279)</f>
        <v>0</v>
      </c>
      <c r="W279">
        <f>0.61365*exp(17.502*V279/(240.97+V279))</f>
        <v>0</v>
      </c>
      <c r="X279">
        <f>(Y279/Z279*100)</f>
        <v>0</v>
      </c>
      <c r="Y279">
        <f>DF279*(DK279+DL279)/1000</f>
        <v>0</v>
      </c>
      <c r="Z279">
        <f>0.61365*exp(17.502*DM279/(240.97+DM279))</f>
        <v>0</v>
      </c>
      <c r="AA279">
        <f>(W279-DF279*(DK279+DL279)/1000)</f>
        <v>0</v>
      </c>
      <c r="AB279">
        <f>(-I279*44100)</f>
        <v>0</v>
      </c>
      <c r="AC279">
        <f>2*29.3*Q279*0.92*(DM279-V279)</f>
        <v>0</v>
      </c>
      <c r="AD279">
        <f>2*0.95*5.67E-8*(((DM279+$B$9)+273)^4-(V279+273)^4)</f>
        <v>0</v>
      </c>
      <c r="AE279">
        <f>T279+AD279+AB279+AC279</f>
        <v>0</v>
      </c>
      <c r="AF279">
        <v>1</v>
      </c>
      <c r="AG279">
        <v>0</v>
      </c>
      <c r="AH279">
        <f>IF(AF279*$H$15&gt;=AJ279,1.0,(AJ279/(AJ279-AF279*$H$15)))</f>
        <v>0</v>
      </c>
      <c r="AI279">
        <f>(AH279-1)*100</f>
        <v>0</v>
      </c>
      <c r="AJ279">
        <f>MAX(0,($B$15+$C$15*DR279)/(1+$D$15*DR279)*DK279/(DM279+273)*$E$15)</f>
        <v>0</v>
      </c>
      <c r="AK279" t="s">
        <v>422</v>
      </c>
      <c r="AL279" t="s">
        <v>422</v>
      </c>
      <c r="AM279">
        <v>0</v>
      </c>
      <c r="AN279">
        <v>0</v>
      </c>
      <c r="AO279">
        <f>1-AM279/AN279</f>
        <v>0</v>
      </c>
      <c r="AP279">
        <v>0</v>
      </c>
      <c r="AQ279" t="s">
        <v>422</v>
      </c>
      <c r="AR279" t="s">
        <v>422</v>
      </c>
      <c r="AS279">
        <v>0</v>
      </c>
      <c r="AT279">
        <v>0</v>
      </c>
      <c r="AU279">
        <f>1-AS279/AT279</f>
        <v>0</v>
      </c>
      <c r="AV279">
        <v>0.5</v>
      </c>
      <c r="AW279">
        <f>CV279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422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CU279">
        <f>$B$13*DS279+$C$13*DT279+$F$13*EE279*(1-EH279)</f>
        <v>0</v>
      </c>
      <c r="CV279">
        <f>CU279*CW279</f>
        <v>0</v>
      </c>
      <c r="CW279">
        <f>($B$13*$D$11+$C$13*$D$11+$F$13*((ER279+EJ279)/MAX(ER279+EJ279+ES279, 0.1)*$I$11+ES279/MAX(ER279+EJ279+ES279, 0.1)*$J$11))/($B$13+$C$13+$F$13)</f>
        <v>0</v>
      </c>
      <c r="CX279">
        <f>($B$13*$K$11+$C$13*$K$11+$F$13*((ER279+EJ279)/MAX(ER279+EJ279+ES279, 0.1)*$P$11+ES279/MAX(ER279+EJ279+ES279, 0.1)*$Q$11))/($B$13+$C$13+$F$13)</f>
        <v>0</v>
      </c>
      <c r="CY279">
        <v>3.21</v>
      </c>
      <c r="CZ279">
        <v>0.5</v>
      </c>
      <c r="DA279" t="s">
        <v>423</v>
      </c>
      <c r="DB279">
        <v>2</v>
      </c>
      <c r="DC279">
        <v>1758839936</v>
      </c>
      <c r="DD279">
        <v>422.2442222222223</v>
      </c>
      <c r="DE279">
        <v>420.0252222222222</v>
      </c>
      <c r="DF279">
        <v>23.44982222222222</v>
      </c>
      <c r="DG279">
        <v>23.18498888888889</v>
      </c>
      <c r="DH279">
        <v>423.5636666666667</v>
      </c>
      <c r="DI279">
        <v>23.13702222222222</v>
      </c>
      <c r="DJ279">
        <v>499.9503333333333</v>
      </c>
      <c r="DK279">
        <v>90.56677777777777</v>
      </c>
      <c r="DL279">
        <v>0.06932755555555556</v>
      </c>
      <c r="DM279">
        <v>29.95187777777777</v>
      </c>
      <c r="DN279">
        <v>30.00463333333333</v>
      </c>
      <c r="DO279">
        <v>999.9000000000001</v>
      </c>
      <c r="DP279">
        <v>0</v>
      </c>
      <c r="DQ279">
        <v>0</v>
      </c>
      <c r="DR279">
        <v>9997.099999999999</v>
      </c>
      <c r="DS279">
        <v>0</v>
      </c>
      <c r="DT279">
        <v>2.97499</v>
      </c>
      <c r="DU279">
        <v>2.219196666666667</v>
      </c>
      <c r="DV279">
        <v>432.3835555555556</v>
      </c>
      <c r="DW279">
        <v>429.9945555555556</v>
      </c>
      <c r="DX279">
        <v>0.2648397777777778</v>
      </c>
      <c r="DY279">
        <v>420.0252222222222</v>
      </c>
      <c r="DZ279">
        <v>23.18498888888889</v>
      </c>
      <c r="EA279">
        <v>2.123776666666666</v>
      </c>
      <c r="EB279">
        <v>2.099788888888889</v>
      </c>
      <c r="EC279">
        <v>18.39863333333333</v>
      </c>
      <c r="ED279">
        <v>18.21756666666667</v>
      </c>
      <c r="EE279">
        <v>0.00500078</v>
      </c>
      <c r="EF279">
        <v>0</v>
      </c>
      <c r="EG279">
        <v>0</v>
      </c>
      <c r="EH279">
        <v>0</v>
      </c>
      <c r="EI279">
        <v>365.0333333333333</v>
      </c>
      <c r="EJ279">
        <v>0.00500078</v>
      </c>
      <c r="EK279">
        <v>-22.8</v>
      </c>
      <c r="EL279">
        <v>-0.7111111111111111</v>
      </c>
      <c r="EM279">
        <v>35.26377777777778</v>
      </c>
      <c r="EN279">
        <v>39.87488888888889</v>
      </c>
      <c r="EO279">
        <v>37.35400000000001</v>
      </c>
      <c r="EP279">
        <v>40.11088888888889</v>
      </c>
      <c r="EQ279">
        <v>37.89533333333333</v>
      </c>
      <c r="ER279">
        <v>0</v>
      </c>
      <c r="ES279">
        <v>0</v>
      </c>
      <c r="ET279">
        <v>0</v>
      </c>
      <c r="EU279">
        <v>1758839934.3</v>
      </c>
      <c r="EV279">
        <v>0</v>
      </c>
      <c r="EW279">
        <v>364.3000000000001</v>
      </c>
      <c r="EX279">
        <v>10.6051279114242</v>
      </c>
      <c r="EY279">
        <v>-17.33675189108927</v>
      </c>
      <c r="EZ279">
        <v>-19.65769230769231</v>
      </c>
      <c r="FA279">
        <v>15</v>
      </c>
      <c r="FB279">
        <v>0</v>
      </c>
      <c r="FC279" t="s">
        <v>424</v>
      </c>
      <c r="FD279">
        <v>1746989605.5</v>
      </c>
      <c r="FE279">
        <v>1746989593.5</v>
      </c>
      <c r="FF279">
        <v>0</v>
      </c>
      <c r="FG279">
        <v>-0.274</v>
      </c>
      <c r="FH279">
        <v>-0.002</v>
      </c>
      <c r="FI279">
        <v>2.549</v>
      </c>
      <c r="FJ279">
        <v>0.129</v>
      </c>
      <c r="FK279">
        <v>420</v>
      </c>
      <c r="FL279">
        <v>17</v>
      </c>
      <c r="FM279">
        <v>0.02</v>
      </c>
      <c r="FN279">
        <v>0.04</v>
      </c>
      <c r="FO279">
        <v>2.218227560975609</v>
      </c>
      <c r="FP279">
        <v>-0.01350710801393754</v>
      </c>
      <c r="FQ279">
        <v>0.04257870851072638</v>
      </c>
      <c r="FR279">
        <v>1</v>
      </c>
      <c r="FS279">
        <v>365.0382352941176</v>
      </c>
      <c r="FT279">
        <v>-11.14285730056121</v>
      </c>
      <c r="FU279">
        <v>7.871318549604164</v>
      </c>
      <c r="FV279">
        <v>0</v>
      </c>
      <c r="FW279">
        <v>0.2626045609756098</v>
      </c>
      <c r="FX279">
        <v>0.01161060627177712</v>
      </c>
      <c r="FY279">
        <v>0.00165359701123045</v>
      </c>
      <c r="FZ279">
        <v>1</v>
      </c>
      <c r="GA279">
        <v>2</v>
      </c>
      <c r="GB279">
        <v>3</v>
      </c>
      <c r="GC279" t="s">
        <v>435</v>
      </c>
      <c r="GD279">
        <v>3.10303</v>
      </c>
      <c r="GE279">
        <v>2.72727</v>
      </c>
      <c r="GF279">
        <v>0.0885437</v>
      </c>
      <c r="GG279">
        <v>0.0880343</v>
      </c>
      <c r="GH279">
        <v>0.106051</v>
      </c>
      <c r="GI279">
        <v>0.106645</v>
      </c>
      <c r="GJ279">
        <v>23789.8</v>
      </c>
      <c r="GK279">
        <v>21601.2</v>
      </c>
      <c r="GL279">
        <v>26665.4</v>
      </c>
      <c r="GM279">
        <v>23909</v>
      </c>
      <c r="GN279">
        <v>38142.9</v>
      </c>
      <c r="GO279">
        <v>31561.6</v>
      </c>
      <c r="GP279">
        <v>46565.2</v>
      </c>
      <c r="GQ279">
        <v>37811.6</v>
      </c>
      <c r="GR279">
        <v>1.85333</v>
      </c>
      <c r="GS279">
        <v>1.8646</v>
      </c>
      <c r="GT279">
        <v>0.0838377</v>
      </c>
      <c r="GU279">
        <v>0</v>
      </c>
      <c r="GV279">
        <v>28.6343</v>
      </c>
      <c r="GW279">
        <v>999.9</v>
      </c>
      <c r="GX279">
        <v>50.5</v>
      </c>
      <c r="GY279">
        <v>31.3</v>
      </c>
      <c r="GZ279">
        <v>25.5898</v>
      </c>
      <c r="HA279">
        <v>61.0338</v>
      </c>
      <c r="HB279">
        <v>19.0505</v>
      </c>
      <c r="HC279">
        <v>1</v>
      </c>
      <c r="HD279">
        <v>0.15264</v>
      </c>
      <c r="HE279">
        <v>-1.12928</v>
      </c>
      <c r="HF279">
        <v>20.2953</v>
      </c>
      <c r="HG279">
        <v>5.22133</v>
      </c>
      <c r="HH279">
        <v>11.98</v>
      </c>
      <c r="HI279">
        <v>4.96485</v>
      </c>
      <c r="HJ279">
        <v>3.276</v>
      </c>
      <c r="HK279">
        <v>9999</v>
      </c>
      <c r="HL279">
        <v>9999</v>
      </c>
      <c r="HM279">
        <v>9999</v>
      </c>
      <c r="HN279">
        <v>9</v>
      </c>
      <c r="HO279">
        <v>1.86391</v>
      </c>
      <c r="HP279">
        <v>1.86006</v>
      </c>
      <c r="HQ279">
        <v>1.85838</v>
      </c>
      <c r="HR279">
        <v>1.85974</v>
      </c>
      <c r="HS279">
        <v>1.85985</v>
      </c>
      <c r="HT279">
        <v>1.85837</v>
      </c>
      <c r="HU279">
        <v>1.85745</v>
      </c>
      <c r="HV279">
        <v>1.85242</v>
      </c>
      <c r="HW279">
        <v>0</v>
      </c>
      <c r="HX279">
        <v>0</v>
      </c>
      <c r="HY279">
        <v>0</v>
      </c>
      <c r="HZ279">
        <v>0</v>
      </c>
      <c r="IA279" t="s">
        <v>426</v>
      </c>
      <c r="IB279" t="s">
        <v>427</v>
      </c>
      <c r="IC279" t="s">
        <v>428</v>
      </c>
      <c r="ID279" t="s">
        <v>428</v>
      </c>
      <c r="IE279" t="s">
        <v>428</v>
      </c>
      <c r="IF279" t="s">
        <v>428</v>
      </c>
      <c r="IG279">
        <v>0</v>
      </c>
      <c r="IH279">
        <v>100</v>
      </c>
      <c r="II279">
        <v>100</v>
      </c>
      <c r="IJ279">
        <v>-1.319</v>
      </c>
      <c r="IK279">
        <v>0.3128</v>
      </c>
      <c r="IL279">
        <v>-1.085747647868322</v>
      </c>
      <c r="IM279">
        <v>-0.001141660950335919</v>
      </c>
      <c r="IN279">
        <v>1.556549255047457E-06</v>
      </c>
      <c r="IO279">
        <v>-3.845636065895205E-10</v>
      </c>
      <c r="IP279">
        <v>0.01562767363184709</v>
      </c>
      <c r="IQ279">
        <v>0.001629169780553792</v>
      </c>
      <c r="IR279">
        <v>0.0005448488767950686</v>
      </c>
      <c r="IS279">
        <v>-2.599574200195059E-06</v>
      </c>
      <c r="IT279">
        <v>2</v>
      </c>
      <c r="IU279">
        <v>2011</v>
      </c>
      <c r="IV279">
        <v>1</v>
      </c>
      <c r="IW279">
        <v>26</v>
      </c>
      <c r="IX279">
        <v>197505.6</v>
      </c>
      <c r="IY279">
        <v>197505.8</v>
      </c>
      <c r="IZ279">
        <v>1.14746</v>
      </c>
      <c r="JA279">
        <v>2.64526</v>
      </c>
      <c r="JB279">
        <v>1.49658</v>
      </c>
      <c r="JC279">
        <v>2.34985</v>
      </c>
      <c r="JD279">
        <v>1.54907</v>
      </c>
      <c r="JE279">
        <v>2.42065</v>
      </c>
      <c r="JF279">
        <v>36.5996</v>
      </c>
      <c r="JG279">
        <v>24.1926</v>
      </c>
      <c r="JH279">
        <v>18</v>
      </c>
      <c r="JI279">
        <v>475.655</v>
      </c>
      <c r="JJ279">
        <v>496.956</v>
      </c>
      <c r="JK279">
        <v>30.3002</v>
      </c>
      <c r="JL279">
        <v>29.2463</v>
      </c>
      <c r="JM279">
        <v>30.0001</v>
      </c>
      <c r="JN279">
        <v>29.4523</v>
      </c>
      <c r="JO279">
        <v>29.4459</v>
      </c>
      <c r="JP279">
        <v>23.06</v>
      </c>
      <c r="JQ279">
        <v>12.2271</v>
      </c>
      <c r="JR279">
        <v>100</v>
      </c>
      <c r="JS279">
        <v>30.2974</v>
      </c>
      <c r="JT279">
        <v>420</v>
      </c>
      <c r="JU279">
        <v>23.2352</v>
      </c>
      <c r="JV279">
        <v>101.81</v>
      </c>
      <c r="JW279">
        <v>91.2016</v>
      </c>
    </row>
    <row r="280" spans="1:283">
      <c r="A280">
        <v>262</v>
      </c>
      <c r="B280">
        <v>1758839941</v>
      </c>
      <c r="C280">
        <v>3107.400000095367</v>
      </c>
      <c r="D280" t="s">
        <v>959</v>
      </c>
      <c r="E280" t="s">
        <v>960</v>
      </c>
      <c r="F280">
        <v>5</v>
      </c>
      <c r="G280" t="s">
        <v>918</v>
      </c>
      <c r="H280">
        <v>1758839938</v>
      </c>
      <c r="I280">
        <f>(J280)/1000</f>
        <v>0</v>
      </c>
      <c r="J280">
        <f>1000*DJ280*AH280*(DF280-DG280)/(100*CY280*(1000-AH280*DF280))</f>
        <v>0</v>
      </c>
      <c r="K280">
        <f>DJ280*AH280*(DE280-DD280*(1000-AH280*DG280)/(1000-AH280*DF280))/(100*CY280)</f>
        <v>0</v>
      </c>
      <c r="L280">
        <f>DD280 - IF(AH280&gt;1, K280*CY280*100.0/(AJ280), 0)</f>
        <v>0</v>
      </c>
      <c r="M280">
        <f>((S280-I280/2)*L280-K280)/(S280+I280/2)</f>
        <v>0</v>
      </c>
      <c r="N280">
        <f>M280*(DK280+DL280)/1000.0</f>
        <v>0</v>
      </c>
      <c r="O280">
        <f>(DD280 - IF(AH280&gt;1, K280*CY280*100.0/(AJ280), 0))*(DK280+DL280)/1000.0</f>
        <v>0</v>
      </c>
      <c r="P280">
        <f>2.0/((1/R280-1/Q280)+SIGN(R280)*SQRT((1/R280-1/Q280)*(1/R280-1/Q280) + 4*CZ280/((CZ280+1)*(CZ280+1))*(2*1/R280*1/Q280-1/Q280*1/Q280)))</f>
        <v>0</v>
      </c>
      <c r="Q280">
        <f>IF(LEFT(DA280,1)&lt;&gt;"0",IF(LEFT(DA280,1)="1",3.0,DB280),$D$5+$E$5*(DR280*DK280/($K$5*1000))+$F$5*(DR280*DK280/($K$5*1000))*MAX(MIN(CY280,$J$5),$I$5)*MAX(MIN(CY280,$J$5),$I$5)+$G$5*MAX(MIN(CY280,$J$5),$I$5)*(DR280*DK280/($K$5*1000))+$H$5*(DR280*DK280/($K$5*1000))*(DR280*DK280/($K$5*1000)))</f>
        <v>0</v>
      </c>
      <c r="R280">
        <f>I280*(1000-(1000*0.61365*exp(17.502*V280/(240.97+V280))/(DK280+DL280)+DF280)/2)/(1000*0.61365*exp(17.502*V280/(240.97+V280))/(DK280+DL280)-DF280)</f>
        <v>0</v>
      </c>
      <c r="S280">
        <f>1/((CZ280+1)/(P280/1.6)+1/(Q280/1.37)) + CZ280/((CZ280+1)/(P280/1.6) + CZ280/(Q280/1.37))</f>
        <v>0</v>
      </c>
      <c r="T280">
        <f>(CU280*CX280)</f>
        <v>0</v>
      </c>
      <c r="U280">
        <f>(DM280+(T280+2*0.95*5.67E-8*(((DM280+$B$9)+273)^4-(DM280+273)^4)-44100*I280)/(1.84*29.3*Q280+8*0.95*5.67E-8*(DM280+273)^3))</f>
        <v>0</v>
      </c>
      <c r="V280">
        <f>($C$9*DN280+$D$9*DO280+$E$9*U280)</f>
        <v>0</v>
      </c>
      <c r="W280">
        <f>0.61365*exp(17.502*V280/(240.97+V280))</f>
        <v>0</v>
      </c>
      <c r="X280">
        <f>(Y280/Z280*100)</f>
        <v>0</v>
      </c>
      <c r="Y280">
        <f>DF280*(DK280+DL280)/1000</f>
        <v>0</v>
      </c>
      <c r="Z280">
        <f>0.61365*exp(17.502*DM280/(240.97+DM280))</f>
        <v>0</v>
      </c>
      <c r="AA280">
        <f>(W280-DF280*(DK280+DL280)/1000)</f>
        <v>0</v>
      </c>
      <c r="AB280">
        <f>(-I280*44100)</f>
        <v>0</v>
      </c>
      <c r="AC280">
        <f>2*29.3*Q280*0.92*(DM280-V280)</f>
        <v>0</v>
      </c>
      <c r="AD280">
        <f>2*0.95*5.67E-8*(((DM280+$B$9)+273)^4-(V280+273)^4)</f>
        <v>0</v>
      </c>
      <c r="AE280">
        <f>T280+AD280+AB280+AC280</f>
        <v>0</v>
      </c>
      <c r="AF280">
        <v>1</v>
      </c>
      <c r="AG280">
        <v>0</v>
      </c>
      <c r="AH280">
        <f>IF(AF280*$H$15&gt;=AJ280,1.0,(AJ280/(AJ280-AF280*$H$15)))</f>
        <v>0</v>
      </c>
      <c r="AI280">
        <f>(AH280-1)*100</f>
        <v>0</v>
      </c>
      <c r="AJ280">
        <f>MAX(0,($B$15+$C$15*DR280)/(1+$D$15*DR280)*DK280/(DM280+273)*$E$15)</f>
        <v>0</v>
      </c>
      <c r="AK280" t="s">
        <v>422</v>
      </c>
      <c r="AL280" t="s">
        <v>422</v>
      </c>
      <c r="AM280">
        <v>0</v>
      </c>
      <c r="AN280">
        <v>0</v>
      </c>
      <c r="AO280">
        <f>1-AM280/AN280</f>
        <v>0</v>
      </c>
      <c r="AP280">
        <v>0</v>
      </c>
      <c r="AQ280" t="s">
        <v>422</v>
      </c>
      <c r="AR280" t="s">
        <v>422</v>
      </c>
      <c r="AS280">
        <v>0</v>
      </c>
      <c r="AT280">
        <v>0</v>
      </c>
      <c r="AU280">
        <f>1-AS280/AT280</f>
        <v>0</v>
      </c>
      <c r="AV280">
        <v>0.5</v>
      </c>
      <c r="AW280">
        <f>CV280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422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CU280">
        <f>$B$13*DS280+$C$13*DT280+$F$13*EE280*(1-EH280)</f>
        <v>0</v>
      </c>
      <c r="CV280">
        <f>CU280*CW280</f>
        <v>0</v>
      </c>
      <c r="CW280">
        <f>($B$13*$D$11+$C$13*$D$11+$F$13*((ER280+EJ280)/MAX(ER280+EJ280+ES280, 0.1)*$I$11+ES280/MAX(ER280+EJ280+ES280, 0.1)*$J$11))/($B$13+$C$13+$F$13)</f>
        <v>0</v>
      </c>
      <c r="CX280">
        <f>($B$13*$K$11+$C$13*$K$11+$F$13*((ER280+EJ280)/MAX(ER280+EJ280+ES280, 0.1)*$P$11+ES280/MAX(ER280+EJ280+ES280, 0.1)*$Q$11))/($B$13+$C$13+$F$13)</f>
        <v>0</v>
      </c>
      <c r="CY280">
        <v>3.21</v>
      </c>
      <c r="CZ280">
        <v>0.5</v>
      </c>
      <c r="DA280" t="s">
        <v>423</v>
      </c>
      <c r="DB280">
        <v>2</v>
      </c>
      <c r="DC280">
        <v>1758839938</v>
      </c>
      <c r="DD280">
        <v>422.232</v>
      </c>
      <c r="DE280">
        <v>420.0182222222222</v>
      </c>
      <c r="DF280">
        <v>23.44994444444444</v>
      </c>
      <c r="DG280">
        <v>23.1848</v>
      </c>
      <c r="DH280">
        <v>423.5514444444444</v>
      </c>
      <c r="DI280">
        <v>23.13713333333333</v>
      </c>
      <c r="DJ280">
        <v>500.0025555555555</v>
      </c>
      <c r="DK280">
        <v>90.56681111111111</v>
      </c>
      <c r="DL280">
        <v>0.06921595555555554</v>
      </c>
      <c r="DM280">
        <v>29.95321111111111</v>
      </c>
      <c r="DN280">
        <v>30.00154444444445</v>
      </c>
      <c r="DO280">
        <v>999.9000000000001</v>
      </c>
      <c r="DP280">
        <v>0</v>
      </c>
      <c r="DQ280">
        <v>0</v>
      </c>
      <c r="DR280">
        <v>10002.1</v>
      </c>
      <c r="DS280">
        <v>0</v>
      </c>
      <c r="DT280">
        <v>2.97499</v>
      </c>
      <c r="DU280">
        <v>2.213872222222222</v>
      </c>
      <c r="DV280">
        <v>432.3711111111111</v>
      </c>
      <c r="DW280">
        <v>429.9875555555556</v>
      </c>
      <c r="DX280">
        <v>0.2651202222222222</v>
      </c>
      <c r="DY280">
        <v>420.0182222222222</v>
      </c>
      <c r="DZ280">
        <v>23.1848</v>
      </c>
      <c r="EA280">
        <v>2.123785555555555</v>
      </c>
      <c r="EB280">
        <v>2.099773333333333</v>
      </c>
      <c r="EC280">
        <v>18.39871111111111</v>
      </c>
      <c r="ED280">
        <v>18.21745555555556</v>
      </c>
      <c r="EE280">
        <v>0.00500078</v>
      </c>
      <c r="EF280">
        <v>0</v>
      </c>
      <c r="EG280">
        <v>0</v>
      </c>
      <c r="EH280">
        <v>0</v>
      </c>
      <c r="EI280">
        <v>365.4666666666667</v>
      </c>
      <c r="EJ280">
        <v>0.00500078</v>
      </c>
      <c r="EK280">
        <v>-22.32222222222222</v>
      </c>
      <c r="EL280">
        <v>-0.8333333333333334</v>
      </c>
      <c r="EM280">
        <v>35.26377777777778</v>
      </c>
      <c r="EN280">
        <v>39.91655555555556</v>
      </c>
      <c r="EO280">
        <v>37.38877777777778</v>
      </c>
      <c r="EP280">
        <v>40.16633333333333</v>
      </c>
      <c r="EQ280">
        <v>37.94411111111111</v>
      </c>
      <c r="ER280">
        <v>0</v>
      </c>
      <c r="ES280">
        <v>0</v>
      </c>
      <c r="ET280">
        <v>0</v>
      </c>
      <c r="EU280">
        <v>1758839936.7</v>
      </c>
      <c r="EV280">
        <v>0</v>
      </c>
      <c r="EW280">
        <v>363.926923076923</v>
      </c>
      <c r="EX280">
        <v>14.59487162870723</v>
      </c>
      <c r="EY280">
        <v>-13.68205100862146</v>
      </c>
      <c r="EZ280">
        <v>-19.03846153846154</v>
      </c>
      <c r="FA280">
        <v>15</v>
      </c>
      <c r="FB280">
        <v>0</v>
      </c>
      <c r="FC280" t="s">
        <v>424</v>
      </c>
      <c r="FD280">
        <v>1746989605.5</v>
      </c>
      <c r="FE280">
        <v>1746989593.5</v>
      </c>
      <c r="FF280">
        <v>0</v>
      </c>
      <c r="FG280">
        <v>-0.274</v>
      </c>
      <c r="FH280">
        <v>-0.002</v>
      </c>
      <c r="FI280">
        <v>2.549</v>
      </c>
      <c r="FJ280">
        <v>0.129</v>
      </c>
      <c r="FK280">
        <v>420</v>
      </c>
      <c r="FL280">
        <v>17</v>
      </c>
      <c r="FM280">
        <v>0.02</v>
      </c>
      <c r="FN280">
        <v>0.04</v>
      </c>
      <c r="FO280">
        <v>2.217932</v>
      </c>
      <c r="FP280">
        <v>0.009130131332076869</v>
      </c>
      <c r="FQ280">
        <v>0.04337252259207434</v>
      </c>
      <c r="FR280">
        <v>1</v>
      </c>
      <c r="FS280">
        <v>364.7558823529412</v>
      </c>
      <c r="FT280">
        <v>-3.207028452873852</v>
      </c>
      <c r="FU280">
        <v>7.660256145942725</v>
      </c>
      <c r="FV280">
        <v>0</v>
      </c>
      <c r="FW280">
        <v>0.26277645</v>
      </c>
      <c r="FX280">
        <v>0.01634037523452159</v>
      </c>
      <c r="FY280">
        <v>0.001811320194637051</v>
      </c>
      <c r="FZ280">
        <v>1</v>
      </c>
      <c r="GA280">
        <v>2</v>
      </c>
      <c r="GB280">
        <v>3</v>
      </c>
      <c r="GC280" t="s">
        <v>435</v>
      </c>
      <c r="GD280">
        <v>3.103</v>
      </c>
      <c r="GE280">
        <v>2.72738</v>
      </c>
      <c r="GF280">
        <v>0.08854380000000001</v>
      </c>
      <c r="GG280">
        <v>0.0880257</v>
      </c>
      <c r="GH280">
        <v>0.106051</v>
      </c>
      <c r="GI280">
        <v>0.106645</v>
      </c>
      <c r="GJ280">
        <v>23789.9</v>
      </c>
      <c r="GK280">
        <v>21601.4</v>
      </c>
      <c r="GL280">
        <v>26665.5</v>
      </c>
      <c r="GM280">
        <v>23909.1</v>
      </c>
      <c r="GN280">
        <v>38143</v>
      </c>
      <c r="GO280">
        <v>31561.5</v>
      </c>
      <c r="GP280">
        <v>46565.3</v>
      </c>
      <c r="GQ280">
        <v>37811.6</v>
      </c>
      <c r="GR280">
        <v>1.85305</v>
      </c>
      <c r="GS280">
        <v>1.86472</v>
      </c>
      <c r="GT280">
        <v>0.08351359999999999</v>
      </c>
      <c r="GU280">
        <v>0</v>
      </c>
      <c r="GV280">
        <v>28.6355</v>
      </c>
      <c r="GW280">
        <v>999.9</v>
      </c>
      <c r="GX280">
        <v>50.5</v>
      </c>
      <c r="GY280">
        <v>31.3</v>
      </c>
      <c r="GZ280">
        <v>25.5882</v>
      </c>
      <c r="HA280">
        <v>61.1638</v>
      </c>
      <c r="HB280">
        <v>19.0064</v>
      </c>
      <c r="HC280">
        <v>1</v>
      </c>
      <c r="HD280">
        <v>0.152632</v>
      </c>
      <c r="HE280">
        <v>-1.13087</v>
      </c>
      <c r="HF280">
        <v>20.2953</v>
      </c>
      <c r="HG280">
        <v>5.22133</v>
      </c>
      <c r="HH280">
        <v>11.98</v>
      </c>
      <c r="HI280">
        <v>4.9648</v>
      </c>
      <c r="HJ280">
        <v>3.276</v>
      </c>
      <c r="HK280">
        <v>9999</v>
      </c>
      <c r="HL280">
        <v>9999</v>
      </c>
      <c r="HM280">
        <v>9999</v>
      </c>
      <c r="HN280">
        <v>9</v>
      </c>
      <c r="HO280">
        <v>1.86394</v>
      </c>
      <c r="HP280">
        <v>1.86006</v>
      </c>
      <c r="HQ280">
        <v>1.85838</v>
      </c>
      <c r="HR280">
        <v>1.85974</v>
      </c>
      <c r="HS280">
        <v>1.85986</v>
      </c>
      <c r="HT280">
        <v>1.85837</v>
      </c>
      <c r="HU280">
        <v>1.85745</v>
      </c>
      <c r="HV280">
        <v>1.85242</v>
      </c>
      <c r="HW280">
        <v>0</v>
      </c>
      <c r="HX280">
        <v>0</v>
      </c>
      <c r="HY280">
        <v>0</v>
      </c>
      <c r="HZ280">
        <v>0</v>
      </c>
      <c r="IA280" t="s">
        <v>426</v>
      </c>
      <c r="IB280" t="s">
        <v>427</v>
      </c>
      <c r="IC280" t="s">
        <v>428</v>
      </c>
      <c r="ID280" t="s">
        <v>428</v>
      </c>
      <c r="IE280" t="s">
        <v>428</v>
      </c>
      <c r="IF280" t="s">
        <v>428</v>
      </c>
      <c r="IG280">
        <v>0</v>
      </c>
      <c r="IH280">
        <v>100</v>
      </c>
      <c r="II280">
        <v>100</v>
      </c>
      <c r="IJ280">
        <v>-1.319</v>
      </c>
      <c r="IK280">
        <v>0.3128</v>
      </c>
      <c r="IL280">
        <v>-1.085747647868322</v>
      </c>
      <c r="IM280">
        <v>-0.001141660950335919</v>
      </c>
      <c r="IN280">
        <v>1.556549255047457E-06</v>
      </c>
      <c r="IO280">
        <v>-3.845636065895205E-10</v>
      </c>
      <c r="IP280">
        <v>0.01562767363184709</v>
      </c>
      <c r="IQ280">
        <v>0.001629169780553792</v>
      </c>
      <c r="IR280">
        <v>0.0005448488767950686</v>
      </c>
      <c r="IS280">
        <v>-2.599574200195059E-06</v>
      </c>
      <c r="IT280">
        <v>2</v>
      </c>
      <c r="IU280">
        <v>2011</v>
      </c>
      <c r="IV280">
        <v>1</v>
      </c>
      <c r="IW280">
        <v>26</v>
      </c>
      <c r="IX280">
        <v>197505.6</v>
      </c>
      <c r="IY280">
        <v>197505.8</v>
      </c>
      <c r="IZ280">
        <v>1.14746</v>
      </c>
      <c r="JA280">
        <v>2.65015</v>
      </c>
      <c r="JB280">
        <v>1.49658</v>
      </c>
      <c r="JC280">
        <v>2.34985</v>
      </c>
      <c r="JD280">
        <v>1.54907</v>
      </c>
      <c r="JE280">
        <v>2.35596</v>
      </c>
      <c r="JF280">
        <v>36.5996</v>
      </c>
      <c r="JG280">
        <v>24.1926</v>
      </c>
      <c r="JH280">
        <v>18</v>
      </c>
      <c r="JI280">
        <v>475.496</v>
      </c>
      <c r="JJ280">
        <v>497.039</v>
      </c>
      <c r="JK280">
        <v>30.2984</v>
      </c>
      <c r="JL280">
        <v>29.2457</v>
      </c>
      <c r="JM280">
        <v>30.0001</v>
      </c>
      <c r="JN280">
        <v>29.4523</v>
      </c>
      <c r="JO280">
        <v>29.4459</v>
      </c>
      <c r="JP280">
        <v>23.0597</v>
      </c>
      <c r="JQ280">
        <v>12.2271</v>
      </c>
      <c r="JR280">
        <v>100</v>
      </c>
      <c r="JS280">
        <v>30.2948</v>
      </c>
      <c r="JT280">
        <v>420</v>
      </c>
      <c r="JU280">
        <v>23.2373</v>
      </c>
      <c r="JV280">
        <v>101.81</v>
      </c>
      <c r="JW280">
        <v>91.2015</v>
      </c>
    </row>
    <row r="281" spans="1:283">
      <c r="A281">
        <v>263</v>
      </c>
      <c r="B281">
        <v>1758839943</v>
      </c>
      <c r="C281">
        <v>3109.400000095367</v>
      </c>
      <c r="D281" t="s">
        <v>961</v>
      </c>
      <c r="E281" t="s">
        <v>962</v>
      </c>
      <c r="F281">
        <v>5</v>
      </c>
      <c r="G281" t="s">
        <v>918</v>
      </c>
      <c r="H281">
        <v>1758839940</v>
      </c>
      <c r="I281">
        <f>(J281)/1000</f>
        <v>0</v>
      </c>
      <c r="J281">
        <f>1000*DJ281*AH281*(DF281-DG281)/(100*CY281*(1000-AH281*DF281))</f>
        <v>0</v>
      </c>
      <c r="K281">
        <f>DJ281*AH281*(DE281-DD281*(1000-AH281*DG281)/(1000-AH281*DF281))/(100*CY281)</f>
        <v>0</v>
      </c>
      <c r="L281">
        <f>DD281 - IF(AH281&gt;1, K281*CY281*100.0/(AJ281), 0)</f>
        <v>0</v>
      </c>
      <c r="M281">
        <f>((S281-I281/2)*L281-K281)/(S281+I281/2)</f>
        <v>0</v>
      </c>
      <c r="N281">
        <f>M281*(DK281+DL281)/1000.0</f>
        <v>0</v>
      </c>
      <c r="O281">
        <f>(DD281 - IF(AH281&gt;1, K281*CY281*100.0/(AJ281), 0))*(DK281+DL281)/1000.0</f>
        <v>0</v>
      </c>
      <c r="P281">
        <f>2.0/((1/R281-1/Q281)+SIGN(R281)*SQRT((1/R281-1/Q281)*(1/R281-1/Q281) + 4*CZ281/((CZ281+1)*(CZ281+1))*(2*1/R281*1/Q281-1/Q281*1/Q281)))</f>
        <v>0</v>
      </c>
      <c r="Q281">
        <f>IF(LEFT(DA281,1)&lt;&gt;"0",IF(LEFT(DA281,1)="1",3.0,DB281),$D$5+$E$5*(DR281*DK281/($K$5*1000))+$F$5*(DR281*DK281/($K$5*1000))*MAX(MIN(CY281,$J$5),$I$5)*MAX(MIN(CY281,$J$5),$I$5)+$G$5*MAX(MIN(CY281,$J$5),$I$5)*(DR281*DK281/($K$5*1000))+$H$5*(DR281*DK281/($K$5*1000))*(DR281*DK281/($K$5*1000)))</f>
        <v>0</v>
      </c>
      <c r="R281">
        <f>I281*(1000-(1000*0.61365*exp(17.502*V281/(240.97+V281))/(DK281+DL281)+DF281)/2)/(1000*0.61365*exp(17.502*V281/(240.97+V281))/(DK281+DL281)-DF281)</f>
        <v>0</v>
      </c>
      <c r="S281">
        <f>1/((CZ281+1)/(P281/1.6)+1/(Q281/1.37)) + CZ281/((CZ281+1)/(P281/1.6) + CZ281/(Q281/1.37))</f>
        <v>0</v>
      </c>
      <c r="T281">
        <f>(CU281*CX281)</f>
        <v>0</v>
      </c>
      <c r="U281">
        <f>(DM281+(T281+2*0.95*5.67E-8*(((DM281+$B$9)+273)^4-(DM281+273)^4)-44100*I281)/(1.84*29.3*Q281+8*0.95*5.67E-8*(DM281+273)^3))</f>
        <v>0</v>
      </c>
      <c r="V281">
        <f>($C$9*DN281+$D$9*DO281+$E$9*U281)</f>
        <v>0</v>
      </c>
      <c r="W281">
        <f>0.61365*exp(17.502*V281/(240.97+V281))</f>
        <v>0</v>
      </c>
      <c r="X281">
        <f>(Y281/Z281*100)</f>
        <v>0</v>
      </c>
      <c r="Y281">
        <f>DF281*(DK281+DL281)/1000</f>
        <v>0</v>
      </c>
      <c r="Z281">
        <f>0.61365*exp(17.502*DM281/(240.97+DM281))</f>
        <v>0</v>
      </c>
      <c r="AA281">
        <f>(W281-DF281*(DK281+DL281)/1000)</f>
        <v>0</v>
      </c>
      <c r="AB281">
        <f>(-I281*44100)</f>
        <v>0</v>
      </c>
      <c r="AC281">
        <f>2*29.3*Q281*0.92*(DM281-V281)</f>
        <v>0</v>
      </c>
      <c r="AD281">
        <f>2*0.95*5.67E-8*(((DM281+$B$9)+273)^4-(V281+273)^4)</f>
        <v>0</v>
      </c>
      <c r="AE281">
        <f>T281+AD281+AB281+AC281</f>
        <v>0</v>
      </c>
      <c r="AF281">
        <v>1</v>
      </c>
      <c r="AG281">
        <v>0</v>
      </c>
      <c r="AH281">
        <f>IF(AF281*$H$15&gt;=AJ281,1.0,(AJ281/(AJ281-AF281*$H$15)))</f>
        <v>0</v>
      </c>
      <c r="AI281">
        <f>(AH281-1)*100</f>
        <v>0</v>
      </c>
      <c r="AJ281">
        <f>MAX(0,($B$15+$C$15*DR281)/(1+$D$15*DR281)*DK281/(DM281+273)*$E$15)</f>
        <v>0</v>
      </c>
      <c r="AK281" t="s">
        <v>422</v>
      </c>
      <c r="AL281" t="s">
        <v>422</v>
      </c>
      <c r="AM281">
        <v>0</v>
      </c>
      <c r="AN281">
        <v>0</v>
      </c>
      <c r="AO281">
        <f>1-AM281/AN281</f>
        <v>0</v>
      </c>
      <c r="AP281">
        <v>0</v>
      </c>
      <c r="AQ281" t="s">
        <v>422</v>
      </c>
      <c r="AR281" t="s">
        <v>422</v>
      </c>
      <c r="AS281">
        <v>0</v>
      </c>
      <c r="AT281">
        <v>0</v>
      </c>
      <c r="AU281">
        <f>1-AS281/AT281</f>
        <v>0</v>
      </c>
      <c r="AV281">
        <v>0.5</v>
      </c>
      <c r="AW281">
        <f>CV281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422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CU281">
        <f>$B$13*DS281+$C$13*DT281+$F$13*EE281*(1-EH281)</f>
        <v>0</v>
      </c>
      <c r="CV281">
        <f>CU281*CW281</f>
        <v>0</v>
      </c>
      <c r="CW281">
        <f>($B$13*$D$11+$C$13*$D$11+$F$13*((ER281+EJ281)/MAX(ER281+EJ281+ES281, 0.1)*$I$11+ES281/MAX(ER281+EJ281+ES281, 0.1)*$J$11))/($B$13+$C$13+$F$13)</f>
        <v>0</v>
      </c>
      <c r="CX281">
        <f>($B$13*$K$11+$C$13*$K$11+$F$13*((ER281+EJ281)/MAX(ER281+EJ281+ES281, 0.1)*$P$11+ES281/MAX(ER281+EJ281+ES281, 0.1)*$Q$11))/($B$13+$C$13+$F$13)</f>
        <v>0</v>
      </c>
      <c r="CY281">
        <v>3.21</v>
      </c>
      <c r="CZ281">
        <v>0.5</v>
      </c>
      <c r="DA281" t="s">
        <v>423</v>
      </c>
      <c r="DB281">
        <v>2</v>
      </c>
      <c r="DC281">
        <v>1758839940</v>
      </c>
      <c r="DD281">
        <v>422.2262222222222</v>
      </c>
      <c r="DE281">
        <v>420.0051111111111</v>
      </c>
      <c r="DF281">
        <v>23.45003333333333</v>
      </c>
      <c r="DG281">
        <v>23.18474444444444</v>
      </c>
      <c r="DH281">
        <v>423.5455555555556</v>
      </c>
      <c r="DI281">
        <v>23.13722222222222</v>
      </c>
      <c r="DJ281">
        <v>500.0041111111111</v>
      </c>
      <c r="DK281">
        <v>90.56717777777777</v>
      </c>
      <c r="DL281">
        <v>0.06928542222222223</v>
      </c>
      <c r="DM281">
        <v>29.95475555555556</v>
      </c>
      <c r="DN281">
        <v>29.99887777777778</v>
      </c>
      <c r="DO281">
        <v>999.9000000000001</v>
      </c>
      <c r="DP281">
        <v>0</v>
      </c>
      <c r="DQ281">
        <v>0</v>
      </c>
      <c r="DR281">
        <v>9988.200000000001</v>
      </c>
      <c r="DS281">
        <v>0</v>
      </c>
      <c r="DT281">
        <v>2.97499</v>
      </c>
      <c r="DU281">
        <v>2.221106666666667</v>
      </c>
      <c r="DV281">
        <v>432.365111111111</v>
      </c>
      <c r="DW281">
        <v>429.9743333333333</v>
      </c>
      <c r="DX281">
        <v>0.2652633333333334</v>
      </c>
      <c r="DY281">
        <v>420.0051111111111</v>
      </c>
      <c r="DZ281">
        <v>23.18474444444444</v>
      </c>
      <c r="EA281">
        <v>2.123803333333333</v>
      </c>
      <c r="EB281">
        <v>2.099776666666667</v>
      </c>
      <c r="EC281">
        <v>18.39884444444445</v>
      </c>
      <c r="ED281">
        <v>18.2175</v>
      </c>
      <c r="EE281">
        <v>0.00500078</v>
      </c>
      <c r="EF281">
        <v>0</v>
      </c>
      <c r="EG281">
        <v>0</v>
      </c>
      <c r="EH281">
        <v>0</v>
      </c>
      <c r="EI281">
        <v>363.2555555555556</v>
      </c>
      <c r="EJ281">
        <v>0.00500078</v>
      </c>
      <c r="EK281">
        <v>-21.36666666666667</v>
      </c>
      <c r="EL281">
        <v>-0.9666666666666666</v>
      </c>
      <c r="EM281">
        <v>35.27766666666667</v>
      </c>
      <c r="EN281">
        <v>39.95822222222223</v>
      </c>
      <c r="EO281">
        <v>37.47900000000001</v>
      </c>
      <c r="EP281">
        <v>40.215</v>
      </c>
      <c r="EQ281">
        <v>37.93033333333333</v>
      </c>
      <c r="ER281">
        <v>0</v>
      </c>
      <c r="ES281">
        <v>0</v>
      </c>
      <c r="ET281">
        <v>0</v>
      </c>
      <c r="EU281">
        <v>1758839938.5</v>
      </c>
      <c r="EV281">
        <v>0</v>
      </c>
      <c r="EW281">
        <v>364.884</v>
      </c>
      <c r="EX281">
        <v>3.784615391384758</v>
      </c>
      <c r="EY281">
        <v>1.453846264332366</v>
      </c>
      <c r="EZ281">
        <v>-19.544</v>
      </c>
      <c r="FA281">
        <v>15</v>
      </c>
      <c r="FB281">
        <v>0</v>
      </c>
      <c r="FC281" t="s">
        <v>424</v>
      </c>
      <c r="FD281">
        <v>1746989605.5</v>
      </c>
      <c r="FE281">
        <v>1746989593.5</v>
      </c>
      <c r="FF281">
        <v>0</v>
      </c>
      <c r="FG281">
        <v>-0.274</v>
      </c>
      <c r="FH281">
        <v>-0.002</v>
      </c>
      <c r="FI281">
        <v>2.549</v>
      </c>
      <c r="FJ281">
        <v>0.129</v>
      </c>
      <c r="FK281">
        <v>420</v>
      </c>
      <c r="FL281">
        <v>17</v>
      </c>
      <c r="FM281">
        <v>0.02</v>
      </c>
      <c r="FN281">
        <v>0.04</v>
      </c>
      <c r="FO281">
        <v>2.213606341463414</v>
      </c>
      <c r="FP281">
        <v>0.166878815331009</v>
      </c>
      <c r="FQ281">
        <v>0.03832231775133939</v>
      </c>
      <c r="FR281">
        <v>1</v>
      </c>
      <c r="FS281">
        <v>364.9058823529411</v>
      </c>
      <c r="FT281">
        <v>-2.744079581051058</v>
      </c>
      <c r="FU281">
        <v>7.67807961500755</v>
      </c>
      <c r="FV281">
        <v>0</v>
      </c>
      <c r="FW281">
        <v>0.2632353414634146</v>
      </c>
      <c r="FX281">
        <v>0.0166322717770035</v>
      </c>
      <c r="FY281">
        <v>0.001857171027360204</v>
      </c>
      <c r="FZ281">
        <v>1</v>
      </c>
      <c r="GA281">
        <v>2</v>
      </c>
      <c r="GB281">
        <v>3</v>
      </c>
      <c r="GC281" t="s">
        <v>435</v>
      </c>
      <c r="GD281">
        <v>3.10289</v>
      </c>
      <c r="GE281">
        <v>2.72728</v>
      </c>
      <c r="GF281">
        <v>0.0885461</v>
      </c>
      <c r="GG281">
        <v>0.0880334</v>
      </c>
      <c r="GH281">
        <v>0.106045</v>
      </c>
      <c r="GI281">
        <v>0.106638</v>
      </c>
      <c r="GJ281">
        <v>23789.9</v>
      </c>
      <c r="GK281">
        <v>21601.3</v>
      </c>
      <c r="GL281">
        <v>26665.5</v>
      </c>
      <c r="GM281">
        <v>23909.1</v>
      </c>
      <c r="GN281">
        <v>38143.2</v>
      </c>
      <c r="GO281">
        <v>31561.7</v>
      </c>
      <c r="GP281">
        <v>46565.3</v>
      </c>
      <c r="GQ281">
        <v>37811.4</v>
      </c>
      <c r="GR281">
        <v>1.85273</v>
      </c>
      <c r="GS281">
        <v>1.86485</v>
      </c>
      <c r="GT281">
        <v>0.08346140000000001</v>
      </c>
      <c r="GU281">
        <v>0</v>
      </c>
      <c r="GV281">
        <v>28.6367</v>
      </c>
      <c r="GW281">
        <v>999.9</v>
      </c>
      <c r="GX281">
        <v>50.5</v>
      </c>
      <c r="GY281">
        <v>31.3</v>
      </c>
      <c r="GZ281">
        <v>25.5894</v>
      </c>
      <c r="HA281">
        <v>61.1438</v>
      </c>
      <c r="HB281">
        <v>19.1386</v>
      </c>
      <c r="HC281">
        <v>1</v>
      </c>
      <c r="HD281">
        <v>0.15266</v>
      </c>
      <c r="HE281">
        <v>-1.12801</v>
      </c>
      <c r="HF281">
        <v>20.2954</v>
      </c>
      <c r="HG281">
        <v>5.22133</v>
      </c>
      <c r="HH281">
        <v>11.98</v>
      </c>
      <c r="HI281">
        <v>4.9649</v>
      </c>
      <c r="HJ281">
        <v>3.276</v>
      </c>
      <c r="HK281">
        <v>9999</v>
      </c>
      <c r="HL281">
        <v>9999</v>
      </c>
      <c r="HM281">
        <v>9999</v>
      </c>
      <c r="HN281">
        <v>9</v>
      </c>
      <c r="HO281">
        <v>1.86392</v>
      </c>
      <c r="HP281">
        <v>1.86008</v>
      </c>
      <c r="HQ281">
        <v>1.85838</v>
      </c>
      <c r="HR281">
        <v>1.85974</v>
      </c>
      <c r="HS281">
        <v>1.85985</v>
      </c>
      <c r="HT281">
        <v>1.85837</v>
      </c>
      <c r="HU281">
        <v>1.85745</v>
      </c>
      <c r="HV281">
        <v>1.85242</v>
      </c>
      <c r="HW281">
        <v>0</v>
      </c>
      <c r="HX281">
        <v>0</v>
      </c>
      <c r="HY281">
        <v>0</v>
      </c>
      <c r="HZ281">
        <v>0</v>
      </c>
      <c r="IA281" t="s">
        <v>426</v>
      </c>
      <c r="IB281" t="s">
        <v>427</v>
      </c>
      <c r="IC281" t="s">
        <v>428</v>
      </c>
      <c r="ID281" t="s">
        <v>428</v>
      </c>
      <c r="IE281" t="s">
        <v>428</v>
      </c>
      <c r="IF281" t="s">
        <v>428</v>
      </c>
      <c r="IG281">
        <v>0</v>
      </c>
      <c r="IH281">
        <v>100</v>
      </c>
      <c r="II281">
        <v>100</v>
      </c>
      <c r="IJ281">
        <v>-1.319</v>
      </c>
      <c r="IK281">
        <v>0.3127</v>
      </c>
      <c r="IL281">
        <v>-1.085747647868322</v>
      </c>
      <c r="IM281">
        <v>-0.001141660950335919</v>
      </c>
      <c r="IN281">
        <v>1.556549255047457E-06</v>
      </c>
      <c r="IO281">
        <v>-3.845636065895205E-10</v>
      </c>
      <c r="IP281">
        <v>0.01562767363184709</v>
      </c>
      <c r="IQ281">
        <v>0.001629169780553792</v>
      </c>
      <c r="IR281">
        <v>0.0005448488767950686</v>
      </c>
      <c r="IS281">
        <v>-2.599574200195059E-06</v>
      </c>
      <c r="IT281">
        <v>2</v>
      </c>
      <c r="IU281">
        <v>2011</v>
      </c>
      <c r="IV281">
        <v>1</v>
      </c>
      <c r="IW281">
        <v>26</v>
      </c>
      <c r="IX281">
        <v>197505.6</v>
      </c>
      <c r="IY281">
        <v>197505.8</v>
      </c>
      <c r="IZ281">
        <v>1.14624</v>
      </c>
      <c r="JA281">
        <v>2.63672</v>
      </c>
      <c r="JB281">
        <v>1.49658</v>
      </c>
      <c r="JC281">
        <v>2.34985</v>
      </c>
      <c r="JD281">
        <v>1.54907</v>
      </c>
      <c r="JE281">
        <v>2.44873</v>
      </c>
      <c r="JF281">
        <v>36.5759</v>
      </c>
      <c r="JG281">
        <v>24.2013</v>
      </c>
      <c r="JH281">
        <v>18</v>
      </c>
      <c r="JI281">
        <v>475.309</v>
      </c>
      <c r="JJ281">
        <v>497.122</v>
      </c>
      <c r="JK281">
        <v>30.2971</v>
      </c>
      <c r="JL281">
        <v>29.2444</v>
      </c>
      <c r="JM281">
        <v>30.0001</v>
      </c>
      <c r="JN281">
        <v>29.4523</v>
      </c>
      <c r="JO281">
        <v>29.4459</v>
      </c>
      <c r="JP281">
        <v>23.0584</v>
      </c>
      <c r="JQ281">
        <v>12.2271</v>
      </c>
      <c r="JR281">
        <v>100</v>
      </c>
      <c r="JS281">
        <v>30.2948</v>
      </c>
      <c r="JT281">
        <v>420</v>
      </c>
      <c r="JU281">
        <v>23.2405</v>
      </c>
      <c r="JV281">
        <v>101.81</v>
      </c>
      <c r="JW281">
        <v>91.20140000000001</v>
      </c>
    </row>
    <row r="282" spans="1:283">
      <c r="A282">
        <v>264</v>
      </c>
      <c r="B282">
        <v>1758839945</v>
      </c>
      <c r="C282">
        <v>3111.400000095367</v>
      </c>
      <c r="D282" t="s">
        <v>963</v>
      </c>
      <c r="E282" t="s">
        <v>964</v>
      </c>
      <c r="F282">
        <v>5</v>
      </c>
      <c r="G282" t="s">
        <v>918</v>
      </c>
      <c r="H282">
        <v>1758839942</v>
      </c>
      <c r="I282">
        <f>(J282)/1000</f>
        <v>0</v>
      </c>
      <c r="J282">
        <f>1000*DJ282*AH282*(DF282-DG282)/(100*CY282*(1000-AH282*DF282))</f>
        <v>0</v>
      </c>
      <c r="K282">
        <f>DJ282*AH282*(DE282-DD282*(1000-AH282*DG282)/(1000-AH282*DF282))/(100*CY282)</f>
        <v>0</v>
      </c>
      <c r="L282">
        <f>DD282 - IF(AH282&gt;1, K282*CY282*100.0/(AJ282), 0)</f>
        <v>0</v>
      </c>
      <c r="M282">
        <f>((S282-I282/2)*L282-K282)/(S282+I282/2)</f>
        <v>0</v>
      </c>
      <c r="N282">
        <f>M282*(DK282+DL282)/1000.0</f>
        <v>0</v>
      </c>
      <c r="O282">
        <f>(DD282 - IF(AH282&gt;1, K282*CY282*100.0/(AJ282), 0))*(DK282+DL282)/1000.0</f>
        <v>0</v>
      </c>
      <c r="P282">
        <f>2.0/((1/R282-1/Q282)+SIGN(R282)*SQRT((1/R282-1/Q282)*(1/R282-1/Q282) + 4*CZ282/((CZ282+1)*(CZ282+1))*(2*1/R282*1/Q282-1/Q282*1/Q282)))</f>
        <v>0</v>
      </c>
      <c r="Q282">
        <f>IF(LEFT(DA282,1)&lt;&gt;"0",IF(LEFT(DA282,1)="1",3.0,DB282),$D$5+$E$5*(DR282*DK282/($K$5*1000))+$F$5*(DR282*DK282/($K$5*1000))*MAX(MIN(CY282,$J$5),$I$5)*MAX(MIN(CY282,$J$5),$I$5)+$G$5*MAX(MIN(CY282,$J$5),$I$5)*(DR282*DK282/($K$5*1000))+$H$5*(DR282*DK282/($K$5*1000))*(DR282*DK282/($K$5*1000)))</f>
        <v>0</v>
      </c>
      <c r="R282">
        <f>I282*(1000-(1000*0.61365*exp(17.502*V282/(240.97+V282))/(DK282+DL282)+DF282)/2)/(1000*0.61365*exp(17.502*V282/(240.97+V282))/(DK282+DL282)-DF282)</f>
        <v>0</v>
      </c>
      <c r="S282">
        <f>1/((CZ282+1)/(P282/1.6)+1/(Q282/1.37)) + CZ282/((CZ282+1)/(P282/1.6) + CZ282/(Q282/1.37))</f>
        <v>0</v>
      </c>
      <c r="T282">
        <f>(CU282*CX282)</f>
        <v>0</v>
      </c>
      <c r="U282">
        <f>(DM282+(T282+2*0.95*5.67E-8*(((DM282+$B$9)+273)^4-(DM282+273)^4)-44100*I282)/(1.84*29.3*Q282+8*0.95*5.67E-8*(DM282+273)^3))</f>
        <v>0</v>
      </c>
      <c r="V282">
        <f>($C$9*DN282+$D$9*DO282+$E$9*U282)</f>
        <v>0</v>
      </c>
      <c r="W282">
        <f>0.61365*exp(17.502*V282/(240.97+V282))</f>
        <v>0</v>
      </c>
      <c r="X282">
        <f>(Y282/Z282*100)</f>
        <v>0</v>
      </c>
      <c r="Y282">
        <f>DF282*(DK282+DL282)/1000</f>
        <v>0</v>
      </c>
      <c r="Z282">
        <f>0.61365*exp(17.502*DM282/(240.97+DM282))</f>
        <v>0</v>
      </c>
      <c r="AA282">
        <f>(W282-DF282*(DK282+DL282)/1000)</f>
        <v>0</v>
      </c>
      <c r="AB282">
        <f>(-I282*44100)</f>
        <v>0</v>
      </c>
      <c r="AC282">
        <f>2*29.3*Q282*0.92*(DM282-V282)</f>
        <v>0</v>
      </c>
      <c r="AD282">
        <f>2*0.95*5.67E-8*(((DM282+$B$9)+273)^4-(V282+273)^4)</f>
        <v>0</v>
      </c>
      <c r="AE282">
        <f>T282+AD282+AB282+AC282</f>
        <v>0</v>
      </c>
      <c r="AF282">
        <v>1</v>
      </c>
      <c r="AG282">
        <v>0</v>
      </c>
      <c r="AH282">
        <f>IF(AF282*$H$15&gt;=AJ282,1.0,(AJ282/(AJ282-AF282*$H$15)))</f>
        <v>0</v>
      </c>
      <c r="AI282">
        <f>(AH282-1)*100</f>
        <v>0</v>
      </c>
      <c r="AJ282">
        <f>MAX(0,($B$15+$C$15*DR282)/(1+$D$15*DR282)*DK282/(DM282+273)*$E$15)</f>
        <v>0</v>
      </c>
      <c r="AK282" t="s">
        <v>422</v>
      </c>
      <c r="AL282" t="s">
        <v>422</v>
      </c>
      <c r="AM282">
        <v>0</v>
      </c>
      <c r="AN282">
        <v>0</v>
      </c>
      <c r="AO282">
        <f>1-AM282/AN282</f>
        <v>0</v>
      </c>
      <c r="AP282">
        <v>0</v>
      </c>
      <c r="AQ282" t="s">
        <v>422</v>
      </c>
      <c r="AR282" t="s">
        <v>422</v>
      </c>
      <c r="AS282">
        <v>0</v>
      </c>
      <c r="AT282">
        <v>0</v>
      </c>
      <c r="AU282">
        <f>1-AS282/AT282</f>
        <v>0</v>
      </c>
      <c r="AV282">
        <v>0.5</v>
      </c>
      <c r="AW282">
        <f>CV282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422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CU282">
        <f>$B$13*DS282+$C$13*DT282+$F$13*EE282*(1-EH282)</f>
        <v>0</v>
      </c>
      <c r="CV282">
        <f>CU282*CW282</f>
        <v>0</v>
      </c>
      <c r="CW282">
        <f>($B$13*$D$11+$C$13*$D$11+$F$13*((ER282+EJ282)/MAX(ER282+EJ282+ES282, 0.1)*$I$11+ES282/MAX(ER282+EJ282+ES282, 0.1)*$J$11))/($B$13+$C$13+$F$13)</f>
        <v>0</v>
      </c>
      <c r="CX282">
        <f>($B$13*$K$11+$C$13*$K$11+$F$13*((ER282+EJ282)/MAX(ER282+EJ282+ES282, 0.1)*$P$11+ES282/MAX(ER282+EJ282+ES282, 0.1)*$Q$11))/($B$13+$C$13+$F$13)</f>
        <v>0</v>
      </c>
      <c r="CY282">
        <v>3.21</v>
      </c>
      <c r="CZ282">
        <v>0.5</v>
      </c>
      <c r="DA282" t="s">
        <v>423</v>
      </c>
      <c r="DB282">
        <v>2</v>
      </c>
      <c r="DC282">
        <v>1758839942</v>
      </c>
      <c r="DD282">
        <v>422.2287777777778</v>
      </c>
      <c r="DE282">
        <v>420.0011111111111</v>
      </c>
      <c r="DF282">
        <v>23.44935555555556</v>
      </c>
      <c r="DG282">
        <v>23.18382222222222</v>
      </c>
      <c r="DH282">
        <v>423.548</v>
      </c>
      <c r="DI282">
        <v>23.13655555555556</v>
      </c>
      <c r="DJ282">
        <v>499.9388888888889</v>
      </c>
      <c r="DK282">
        <v>90.56745555555555</v>
      </c>
      <c r="DL282">
        <v>0.06942191111111111</v>
      </c>
      <c r="DM282">
        <v>29.95647777777778</v>
      </c>
      <c r="DN282">
        <v>29.99928888888889</v>
      </c>
      <c r="DO282">
        <v>999.9000000000001</v>
      </c>
      <c r="DP282">
        <v>0</v>
      </c>
      <c r="DQ282">
        <v>0</v>
      </c>
      <c r="DR282">
        <v>9977.847777777779</v>
      </c>
      <c r="DS282">
        <v>0</v>
      </c>
      <c r="DT282">
        <v>2.97499</v>
      </c>
      <c r="DU282">
        <v>2.227562222222222</v>
      </c>
      <c r="DV282">
        <v>432.3674444444444</v>
      </c>
      <c r="DW282">
        <v>429.9697777777778</v>
      </c>
      <c r="DX282">
        <v>0.2655068888888888</v>
      </c>
      <c r="DY282">
        <v>420.0011111111111</v>
      </c>
      <c r="DZ282">
        <v>23.18382222222222</v>
      </c>
      <c r="EA282">
        <v>2.123747777777778</v>
      </c>
      <c r="EB282">
        <v>2.099701111111111</v>
      </c>
      <c r="EC282">
        <v>18.39843333333333</v>
      </c>
      <c r="ED282">
        <v>18.21692222222222</v>
      </c>
      <c r="EE282">
        <v>0.00500078</v>
      </c>
      <c r="EF282">
        <v>0</v>
      </c>
      <c r="EG282">
        <v>0</v>
      </c>
      <c r="EH282">
        <v>0</v>
      </c>
      <c r="EI282">
        <v>362.6</v>
      </c>
      <c r="EJ282">
        <v>0.00500078</v>
      </c>
      <c r="EK282">
        <v>-17.5</v>
      </c>
      <c r="EL282">
        <v>-0.7555555555555556</v>
      </c>
      <c r="EM282">
        <v>35.29844444444445</v>
      </c>
      <c r="EN282">
        <v>40.00666666666667</v>
      </c>
      <c r="EO282">
        <v>37.76366666666667</v>
      </c>
      <c r="EP282">
        <v>40.27044444444444</v>
      </c>
      <c r="EQ282">
        <v>37.99288888888889</v>
      </c>
      <c r="ER282">
        <v>0</v>
      </c>
      <c r="ES282">
        <v>0</v>
      </c>
      <c r="ET282">
        <v>0</v>
      </c>
      <c r="EU282">
        <v>1758839940.3</v>
      </c>
      <c r="EV282">
        <v>0</v>
      </c>
      <c r="EW282">
        <v>364.5923076923076</v>
      </c>
      <c r="EX282">
        <v>-7.117948673863774</v>
      </c>
      <c r="EY282">
        <v>22.92991442255978</v>
      </c>
      <c r="EZ282">
        <v>-19.68846153846154</v>
      </c>
      <c r="FA282">
        <v>15</v>
      </c>
      <c r="FB282">
        <v>0</v>
      </c>
      <c r="FC282" t="s">
        <v>424</v>
      </c>
      <c r="FD282">
        <v>1746989605.5</v>
      </c>
      <c r="FE282">
        <v>1746989593.5</v>
      </c>
      <c r="FF282">
        <v>0</v>
      </c>
      <c r="FG282">
        <v>-0.274</v>
      </c>
      <c r="FH282">
        <v>-0.002</v>
      </c>
      <c r="FI282">
        <v>2.549</v>
      </c>
      <c r="FJ282">
        <v>0.129</v>
      </c>
      <c r="FK282">
        <v>420</v>
      </c>
      <c r="FL282">
        <v>17</v>
      </c>
      <c r="FM282">
        <v>0.02</v>
      </c>
      <c r="FN282">
        <v>0.04</v>
      </c>
      <c r="FO282">
        <v>2.21412625</v>
      </c>
      <c r="FP282">
        <v>0.1446867917448391</v>
      </c>
      <c r="FQ282">
        <v>0.03777278317039267</v>
      </c>
      <c r="FR282">
        <v>1</v>
      </c>
      <c r="FS282">
        <v>364.2382352941177</v>
      </c>
      <c r="FT282">
        <v>-1.422459988332652</v>
      </c>
      <c r="FU282">
        <v>7.333886486949485</v>
      </c>
      <c r="FV282">
        <v>0</v>
      </c>
      <c r="FW282">
        <v>0.263639825</v>
      </c>
      <c r="FX282">
        <v>0.016728979362101</v>
      </c>
      <c r="FY282">
        <v>0.001833873058413535</v>
      </c>
      <c r="FZ282">
        <v>1</v>
      </c>
      <c r="GA282">
        <v>2</v>
      </c>
      <c r="GB282">
        <v>3</v>
      </c>
      <c r="GC282" t="s">
        <v>435</v>
      </c>
      <c r="GD282">
        <v>3.10276</v>
      </c>
      <c r="GE282">
        <v>2.72746</v>
      </c>
      <c r="GF282">
        <v>0.0885488</v>
      </c>
      <c r="GG282">
        <v>0.08803420000000001</v>
      </c>
      <c r="GH282">
        <v>0.106042</v>
      </c>
      <c r="GI282">
        <v>0.106633</v>
      </c>
      <c r="GJ282">
        <v>23789.8</v>
      </c>
      <c r="GK282">
        <v>21601.3</v>
      </c>
      <c r="GL282">
        <v>26665.5</v>
      </c>
      <c r="GM282">
        <v>23909.1</v>
      </c>
      <c r="GN282">
        <v>38143.4</v>
      </c>
      <c r="GO282">
        <v>31561.9</v>
      </c>
      <c r="GP282">
        <v>46565.3</v>
      </c>
      <c r="GQ282">
        <v>37811.5</v>
      </c>
      <c r="GR282">
        <v>1.8526</v>
      </c>
      <c r="GS282">
        <v>1.86502</v>
      </c>
      <c r="GT282">
        <v>0.0839792</v>
      </c>
      <c r="GU282">
        <v>0</v>
      </c>
      <c r="GV282">
        <v>28.6379</v>
      </c>
      <c r="GW282">
        <v>999.9</v>
      </c>
      <c r="GX282">
        <v>50.5</v>
      </c>
      <c r="GY282">
        <v>31.3</v>
      </c>
      <c r="GZ282">
        <v>25.5901</v>
      </c>
      <c r="HA282">
        <v>61.3938</v>
      </c>
      <c r="HB282">
        <v>19.2869</v>
      </c>
      <c r="HC282">
        <v>1</v>
      </c>
      <c r="HD282">
        <v>0.152622</v>
      </c>
      <c r="HE282">
        <v>-1.12907</v>
      </c>
      <c r="HF282">
        <v>20.2954</v>
      </c>
      <c r="HG282">
        <v>5.22163</v>
      </c>
      <c r="HH282">
        <v>11.98</v>
      </c>
      <c r="HI282">
        <v>4.9651</v>
      </c>
      <c r="HJ282">
        <v>3.276</v>
      </c>
      <c r="HK282">
        <v>9999</v>
      </c>
      <c r="HL282">
        <v>9999</v>
      </c>
      <c r="HM282">
        <v>9999</v>
      </c>
      <c r="HN282">
        <v>9</v>
      </c>
      <c r="HO282">
        <v>1.86392</v>
      </c>
      <c r="HP282">
        <v>1.86008</v>
      </c>
      <c r="HQ282">
        <v>1.85838</v>
      </c>
      <c r="HR282">
        <v>1.85974</v>
      </c>
      <c r="HS282">
        <v>1.85985</v>
      </c>
      <c r="HT282">
        <v>1.85837</v>
      </c>
      <c r="HU282">
        <v>1.85745</v>
      </c>
      <c r="HV282">
        <v>1.85242</v>
      </c>
      <c r="HW282">
        <v>0</v>
      </c>
      <c r="HX282">
        <v>0</v>
      </c>
      <c r="HY282">
        <v>0</v>
      </c>
      <c r="HZ282">
        <v>0</v>
      </c>
      <c r="IA282" t="s">
        <v>426</v>
      </c>
      <c r="IB282" t="s">
        <v>427</v>
      </c>
      <c r="IC282" t="s">
        <v>428</v>
      </c>
      <c r="ID282" t="s">
        <v>428</v>
      </c>
      <c r="IE282" t="s">
        <v>428</v>
      </c>
      <c r="IF282" t="s">
        <v>428</v>
      </c>
      <c r="IG282">
        <v>0</v>
      </c>
      <c r="IH282">
        <v>100</v>
      </c>
      <c r="II282">
        <v>100</v>
      </c>
      <c r="IJ282">
        <v>-1.319</v>
      </c>
      <c r="IK282">
        <v>0.3128</v>
      </c>
      <c r="IL282">
        <v>-1.085747647868322</v>
      </c>
      <c r="IM282">
        <v>-0.001141660950335919</v>
      </c>
      <c r="IN282">
        <v>1.556549255047457E-06</v>
      </c>
      <c r="IO282">
        <v>-3.845636065895205E-10</v>
      </c>
      <c r="IP282">
        <v>0.01562767363184709</v>
      </c>
      <c r="IQ282">
        <v>0.001629169780553792</v>
      </c>
      <c r="IR282">
        <v>0.0005448488767950686</v>
      </c>
      <c r="IS282">
        <v>-2.599574200195059E-06</v>
      </c>
      <c r="IT282">
        <v>2</v>
      </c>
      <c r="IU282">
        <v>2011</v>
      </c>
      <c r="IV282">
        <v>1</v>
      </c>
      <c r="IW282">
        <v>26</v>
      </c>
      <c r="IX282">
        <v>197505.7</v>
      </c>
      <c r="IY282">
        <v>197505.9</v>
      </c>
      <c r="IZ282">
        <v>1.14746</v>
      </c>
      <c r="JA282">
        <v>2.6355</v>
      </c>
      <c r="JB282">
        <v>1.49658</v>
      </c>
      <c r="JC282">
        <v>2.35107</v>
      </c>
      <c r="JD282">
        <v>1.54907</v>
      </c>
      <c r="JE282">
        <v>2.47681</v>
      </c>
      <c r="JF282">
        <v>36.5996</v>
      </c>
      <c r="JG282">
        <v>24.2013</v>
      </c>
      <c r="JH282">
        <v>18</v>
      </c>
      <c r="JI282">
        <v>475.237</v>
      </c>
      <c r="JJ282">
        <v>497.239</v>
      </c>
      <c r="JK282">
        <v>30.2957</v>
      </c>
      <c r="JL282">
        <v>29.2437</v>
      </c>
      <c r="JM282">
        <v>30.0001</v>
      </c>
      <c r="JN282">
        <v>29.4523</v>
      </c>
      <c r="JO282">
        <v>29.4459</v>
      </c>
      <c r="JP282">
        <v>23.0588</v>
      </c>
      <c r="JQ282">
        <v>12.2271</v>
      </c>
      <c r="JR282">
        <v>100</v>
      </c>
      <c r="JS282">
        <v>30.2966</v>
      </c>
      <c r="JT282">
        <v>420</v>
      </c>
      <c r="JU282">
        <v>23.2402</v>
      </c>
      <c r="JV282">
        <v>101.81</v>
      </c>
      <c r="JW282">
        <v>91.2015</v>
      </c>
    </row>
    <row r="283" spans="1:283">
      <c r="A283">
        <v>265</v>
      </c>
      <c r="B283">
        <v>1758839947</v>
      </c>
      <c r="C283">
        <v>3113.400000095367</v>
      </c>
      <c r="D283" t="s">
        <v>965</v>
      </c>
      <c r="E283" t="s">
        <v>966</v>
      </c>
      <c r="F283">
        <v>5</v>
      </c>
      <c r="G283" t="s">
        <v>918</v>
      </c>
      <c r="H283">
        <v>1758839944</v>
      </c>
      <c r="I283">
        <f>(J283)/1000</f>
        <v>0</v>
      </c>
      <c r="J283">
        <f>1000*DJ283*AH283*(DF283-DG283)/(100*CY283*(1000-AH283*DF283))</f>
        <v>0</v>
      </c>
      <c r="K283">
        <f>DJ283*AH283*(DE283-DD283*(1000-AH283*DG283)/(1000-AH283*DF283))/(100*CY283)</f>
        <v>0</v>
      </c>
      <c r="L283">
        <f>DD283 - IF(AH283&gt;1, K283*CY283*100.0/(AJ283), 0)</f>
        <v>0</v>
      </c>
      <c r="M283">
        <f>((S283-I283/2)*L283-K283)/(S283+I283/2)</f>
        <v>0</v>
      </c>
      <c r="N283">
        <f>M283*(DK283+DL283)/1000.0</f>
        <v>0</v>
      </c>
      <c r="O283">
        <f>(DD283 - IF(AH283&gt;1, K283*CY283*100.0/(AJ283), 0))*(DK283+DL283)/1000.0</f>
        <v>0</v>
      </c>
      <c r="P283">
        <f>2.0/((1/R283-1/Q283)+SIGN(R283)*SQRT((1/R283-1/Q283)*(1/R283-1/Q283) + 4*CZ283/((CZ283+1)*(CZ283+1))*(2*1/R283*1/Q283-1/Q283*1/Q283)))</f>
        <v>0</v>
      </c>
      <c r="Q283">
        <f>IF(LEFT(DA283,1)&lt;&gt;"0",IF(LEFT(DA283,1)="1",3.0,DB283),$D$5+$E$5*(DR283*DK283/($K$5*1000))+$F$5*(DR283*DK283/($K$5*1000))*MAX(MIN(CY283,$J$5),$I$5)*MAX(MIN(CY283,$J$5),$I$5)+$G$5*MAX(MIN(CY283,$J$5),$I$5)*(DR283*DK283/($K$5*1000))+$H$5*(DR283*DK283/($K$5*1000))*(DR283*DK283/($K$5*1000)))</f>
        <v>0</v>
      </c>
      <c r="R283">
        <f>I283*(1000-(1000*0.61365*exp(17.502*V283/(240.97+V283))/(DK283+DL283)+DF283)/2)/(1000*0.61365*exp(17.502*V283/(240.97+V283))/(DK283+DL283)-DF283)</f>
        <v>0</v>
      </c>
      <c r="S283">
        <f>1/((CZ283+1)/(P283/1.6)+1/(Q283/1.37)) + CZ283/((CZ283+1)/(P283/1.6) + CZ283/(Q283/1.37))</f>
        <v>0</v>
      </c>
      <c r="T283">
        <f>(CU283*CX283)</f>
        <v>0</v>
      </c>
      <c r="U283">
        <f>(DM283+(T283+2*0.95*5.67E-8*(((DM283+$B$9)+273)^4-(DM283+273)^4)-44100*I283)/(1.84*29.3*Q283+8*0.95*5.67E-8*(DM283+273)^3))</f>
        <v>0</v>
      </c>
      <c r="V283">
        <f>($C$9*DN283+$D$9*DO283+$E$9*U283)</f>
        <v>0</v>
      </c>
      <c r="W283">
        <f>0.61365*exp(17.502*V283/(240.97+V283))</f>
        <v>0</v>
      </c>
      <c r="X283">
        <f>(Y283/Z283*100)</f>
        <v>0</v>
      </c>
      <c r="Y283">
        <f>DF283*(DK283+DL283)/1000</f>
        <v>0</v>
      </c>
      <c r="Z283">
        <f>0.61365*exp(17.502*DM283/(240.97+DM283))</f>
        <v>0</v>
      </c>
      <c r="AA283">
        <f>(W283-DF283*(DK283+DL283)/1000)</f>
        <v>0</v>
      </c>
      <c r="AB283">
        <f>(-I283*44100)</f>
        <v>0</v>
      </c>
      <c r="AC283">
        <f>2*29.3*Q283*0.92*(DM283-V283)</f>
        <v>0</v>
      </c>
      <c r="AD283">
        <f>2*0.95*5.67E-8*(((DM283+$B$9)+273)^4-(V283+273)^4)</f>
        <v>0</v>
      </c>
      <c r="AE283">
        <f>T283+AD283+AB283+AC283</f>
        <v>0</v>
      </c>
      <c r="AF283">
        <v>1</v>
      </c>
      <c r="AG283">
        <v>0</v>
      </c>
      <c r="AH283">
        <f>IF(AF283*$H$15&gt;=AJ283,1.0,(AJ283/(AJ283-AF283*$H$15)))</f>
        <v>0</v>
      </c>
      <c r="AI283">
        <f>(AH283-1)*100</f>
        <v>0</v>
      </c>
      <c r="AJ283">
        <f>MAX(0,($B$15+$C$15*DR283)/(1+$D$15*DR283)*DK283/(DM283+273)*$E$15)</f>
        <v>0</v>
      </c>
      <c r="AK283" t="s">
        <v>422</v>
      </c>
      <c r="AL283" t="s">
        <v>422</v>
      </c>
      <c r="AM283">
        <v>0</v>
      </c>
      <c r="AN283">
        <v>0</v>
      </c>
      <c r="AO283">
        <f>1-AM283/AN283</f>
        <v>0</v>
      </c>
      <c r="AP283">
        <v>0</v>
      </c>
      <c r="AQ283" t="s">
        <v>422</v>
      </c>
      <c r="AR283" t="s">
        <v>422</v>
      </c>
      <c r="AS283">
        <v>0</v>
      </c>
      <c r="AT283">
        <v>0</v>
      </c>
      <c r="AU283">
        <f>1-AS283/AT283</f>
        <v>0</v>
      </c>
      <c r="AV283">
        <v>0.5</v>
      </c>
      <c r="AW283">
        <f>CV283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422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CU283">
        <f>$B$13*DS283+$C$13*DT283+$F$13*EE283*(1-EH283)</f>
        <v>0</v>
      </c>
      <c r="CV283">
        <f>CU283*CW283</f>
        <v>0</v>
      </c>
      <c r="CW283">
        <f>($B$13*$D$11+$C$13*$D$11+$F$13*((ER283+EJ283)/MAX(ER283+EJ283+ES283, 0.1)*$I$11+ES283/MAX(ER283+EJ283+ES283, 0.1)*$J$11))/($B$13+$C$13+$F$13)</f>
        <v>0</v>
      </c>
      <c r="CX283">
        <f>($B$13*$K$11+$C$13*$K$11+$F$13*((ER283+EJ283)/MAX(ER283+EJ283+ES283, 0.1)*$P$11+ES283/MAX(ER283+EJ283+ES283, 0.1)*$Q$11))/($B$13+$C$13+$F$13)</f>
        <v>0</v>
      </c>
      <c r="CY283">
        <v>3.21</v>
      </c>
      <c r="CZ283">
        <v>0.5</v>
      </c>
      <c r="DA283" t="s">
        <v>423</v>
      </c>
      <c r="DB283">
        <v>2</v>
      </c>
      <c r="DC283">
        <v>1758839944</v>
      </c>
      <c r="DD283">
        <v>422.2341111111111</v>
      </c>
      <c r="DE283">
        <v>419.9996666666667</v>
      </c>
      <c r="DF283">
        <v>23.44824444444444</v>
      </c>
      <c r="DG283">
        <v>23.18268888888889</v>
      </c>
      <c r="DH283">
        <v>423.5533333333333</v>
      </c>
      <c r="DI283">
        <v>23.13547777777778</v>
      </c>
      <c r="DJ283">
        <v>499.9324444444444</v>
      </c>
      <c r="DK283">
        <v>90.56732222222223</v>
      </c>
      <c r="DL283">
        <v>0.06948594444444445</v>
      </c>
      <c r="DM283">
        <v>29.958</v>
      </c>
      <c r="DN283">
        <v>30.00203333333333</v>
      </c>
      <c r="DO283">
        <v>999.9000000000001</v>
      </c>
      <c r="DP283">
        <v>0</v>
      </c>
      <c r="DQ283">
        <v>0</v>
      </c>
      <c r="DR283">
        <v>9978.886666666667</v>
      </c>
      <c r="DS283">
        <v>0</v>
      </c>
      <c r="DT283">
        <v>2.97499</v>
      </c>
      <c r="DU283">
        <v>2.234491111111111</v>
      </c>
      <c r="DV283">
        <v>432.3724444444445</v>
      </c>
      <c r="DW283">
        <v>429.9674444444445</v>
      </c>
      <c r="DX283">
        <v>0.2655477777777778</v>
      </c>
      <c r="DY283">
        <v>419.9996666666667</v>
      </c>
      <c r="DZ283">
        <v>23.18268888888889</v>
      </c>
      <c r="EA283">
        <v>2.123645555555555</v>
      </c>
      <c r="EB283">
        <v>2.099593333333333</v>
      </c>
      <c r="EC283">
        <v>18.39766666666667</v>
      </c>
      <c r="ED283">
        <v>18.21612222222222</v>
      </c>
      <c r="EE283">
        <v>0.00500078</v>
      </c>
      <c r="EF283">
        <v>0</v>
      </c>
      <c r="EG283">
        <v>0</v>
      </c>
      <c r="EH283">
        <v>0</v>
      </c>
      <c r="EI283">
        <v>362</v>
      </c>
      <c r="EJ283">
        <v>0.00500078</v>
      </c>
      <c r="EK283">
        <v>-19.11111111111111</v>
      </c>
      <c r="EL283">
        <v>-1.144444444444445</v>
      </c>
      <c r="EM283">
        <v>35.31922222222222</v>
      </c>
      <c r="EN283">
        <v>40.04833333333333</v>
      </c>
      <c r="EO283">
        <v>38.00655555555555</v>
      </c>
      <c r="EP283">
        <v>40.31911111111111</v>
      </c>
      <c r="EQ283">
        <v>38.02755555555555</v>
      </c>
      <c r="ER283">
        <v>0</v>
      </c>
      <c r="ES283">
        <v>0</v>
      </c>
      <c r="ET283">
        <v>0</v>
      </c>
      <c r="EU283">
        <v>1758839942.7</v>
      </c>
      <c r="EV283">
        <v>0</v>
      </c>
      <c r="EW283">
        <v>363.6538461538461</v>
      </c>
      <c r="EX283">
        <v>-8.745299058572412</v>
      </c>
      <c r="EY283">
        <v>5.630769062710986</v>
      </c>
      <c r="EZ283">
        <v>-19.56538461538462</v>
      </c>
      <c r="FA283">
        <v>15</v>
      </c>
      <c r="FB283">
        <v>0</v>
      </c>
      <c r="FC283" t="s">
        <v>424</v>
      </c>
      <c r="FD283">
        <v>1746989605.5</v>
      </c>
      <c r="FE283">
        <v>1746989593.5</v>
      </c>
      <c r="FF283">
        <v>0</v>
      </c>
      <c r="FG283">
        <v>-0.274</v>
      </c>
      <c r="FH283">
        <v>-0.002</v>
      </c>
      <c r="FI283">
        <v>2.549</v>
      </c>
      <c r="FJ283">
        <v>0.129</v>
      </c>
      <c r="FK283">
        <v>420</v>
      </c>
      <c r="FL283">
        <v>17</v>
      </c>
      <c r="FM283">
        <v>0.02</v>
      </c>
      <c r="FN283">
        <v>0.04</v>
      </c>
      <c r="FO283">
        <v>2.226416341463414</v>
      </c>
      <c r="FP283">
        <v>0.05436271777003781</v>
      </c>
      <c r="FQ283">
        <v>0.0293332923115463</v>
      </c>
      <c r="FR283">
        <v>1</v>
      </c>
      <c r="FS283">
        <v>363.4</v>
      </c>
      <c r="FT283">
        <v>9.423987722283895</v>
      </c>
      <c r="FU283">
        <v>6.954981287241712</v>
      </c>
      <c r="FV283">
        <v>0</v>
      </c>
      <c r="FW283">
        <v>0.2640752682926829</v>
      </c>
      <c r="FX283">
        <v>0.0153919860627175</v>
      </c>
      <c r="FY283">
        <v>0.001776587219229958</v>
      </c>
      <c r="FZ283">
        <v>1</v>
      </c>
      <c r="GA283">
        <v>2</v>
      </c>
      <c r="GB283">
        <v>3</v>
      </c>
      <c r="GC283" t="s">
        <v>435</v>
      </c>
      <c r="GD283">
        <v>3.10288</v>
      </c>
      <c r="GE283">
        <v>2.72762</v>
      </c>
      <c r="GF283">
        <v>0.0885489</v>
      </c>
      <c r="GG283">
        <v>0.0880174</v>
      </c>
      <c r="GH283">
        <v>0.106042</v>
      </c>
      <c r="GI283">
        <v>0.106635</v>
      </c>
      <c r="GJ283">
        <v>23790</v>
      </c>
      <c r="GK283">
        <v>21601.7</v>
      </c>
      <c r="GL283">
        <v>26665.7</v>
      </c>
      <c r="GM283">
        <v>23909.2</v>
      </c>
      <c r="GN283">
        <v>38143.5</v>
      </c>
      <c r="GO283">
        <v>31561.9</v>
      </c>
      <c r="GP283">
        <v>46565.5</v>
      </c>
      <c r="GQ283">
        <v>37811.5</v>
      </c>
      <c r="GR283">
        <v>1.853</v>
      </c>
      <c r="GS283">
        <v>1.86478</v>
      </c>
      <c r="GT283">
        <v>0.0837818</v>
      </c>
      <c r="GU283">
        <v>0</v>
      </c>
      <c r="GV283">
        <v>28.6392</v>
      </c>
      <c r="GW283">
        <v>999.9</v>
      </c>
      <c r="GX283">
        <v>50.5</v>
      </c>
      <c r="GY283">
        <v>31.3</v>
      </c>
      <c r="GZ283">
        <v>25.5894</v>
      </c>
      <c r="HA283">
        <v>61.4638</v>
      </c>
      <c r="HB283">
        <v>19.3109</v>
      </c>
      <c r="HC283">
        <v>1</v>
      </c>
      <c r="HD283">
        <v>0.152564</v>
      </c>
      <c r="HE283">
        <v>-1.13652</v>
      </c>
      <c r="HF283">
        <v>20.2953</v>
      </c>
      <c r="HG283">
        <v>5.22208</v>
      </c>
      <c r="HH283">
        <v>11.98</v>
      </c>
      <c r="HI283">
        <v>4.9652</v>
      </c>
      <c r="HJ283">
        <v>3.276</v>
      </c>
      <c r="HK283">
        <v>9999</v>
      </c>
      <c r="HL283">
        <v>9999</v>
      </c>
      <c r="HM283">
        <v>9999</v>
      </c>
      <c r="HN283">
        <v>9</v>
      </c>
      <c r="HO283">
        <v>1.86393</v>
      </c>
      <c r="HP283">
        <v>1.86007</v>
      </c>
      <c r="HQ283">
        <v>1.85838</v>
      </c>
      <c r="HR283">
        <v>1.85974</v>
      </c>
      <c r="HS283">
        <v>1.85985</v>
      </c>
      <c r="HT283">
        <v>1.85837</v>
      </c>
      <c r="HU283">
        <v>1.85745</v>
      </c>
      <c r="HV283">
        <v>1.85242</v>
      </c>
      <c r="HW283">
        <v>0</v>
      </c>
      <c r="HX283">
        <v>0</v>
      </c>
      <c r="HY283">
        <v>0</v>
      </c>
      <c r="HZ283">
        <v>0</v>
      </c>
      <c r="IA283" t="s">
        <v>426</v>
      </c>
      <c r="IB283" t="s">
        <v>427</v>
      </c>
      <c r="IC283" t="s">
        <v>428</v>
      </c>
      <c r="ID283" t="s">
        <v>428</v>
      </c>
      <c r="IE283" t="s">
        <v>428</v>
      </c>
      <c r="IF283" t="s">
        <v>428</v>
      </c>
      <c r="IG283">
        <v>0</v>
      </c>
      <c r="IH283">
        <v>100</v>
      </c>
      <c r="II283">
        <v>100</v>
      </c>
      <c r="IJ283">
        <v>-1.32</v>
      </c>
      <c r="IK283">
        <v>0.3128</v>
      </c>
      <c r="IL283">
        <v>-1.085747647868322</v>
      </c>
      <c r="IM283">
        <v>-0.001141660950335919</v>
      </c>
      <c r="IN283">
        <v>1.556549255047457E-06</v>
      </c>
      <c r="IO283">
        <v>-3.845636065895205E-10</v>
      </c>
      <c r="IP283">
        <v>0.01562767363184709</v>
      </c>
      <c r="IQ283">
        <v>0.001629169780553792</v>
      </c>
      <c r="IR283">
        <v>0.0005448488767950686</v>
      </c>
      <c r="IS283">
        <v>-2.599574200195059E-06</v>
      </c>
      <c r="IT283">
        <v>2</v>
      </c>
      <c r="IU283">
        <v>2011</v>
      </c>
      <c r="IV283">
        <v>1</v>
      </c>
      <c r="IW283">
        <v>26</v>
      </c>
      <c r="IX283">
        <v>197505.7</v>
      </c>
      <c r="IY283">
        <v>197505.9</v>
      </c>
      <c r="IZ283">
        <v>1.14746</v>
      </c>
      <c r="JA283">
        <v>2.63672</v>
      </c>
      <c r="JB283">
        <v>1.49658</v>
      </c>
      <c r="JC283">
        <v>2.35107</v>
      </c>
      <c r="JD283">
        <v>1.54907</v>
      </c>
      <c r="JE283">
        <v>2.49268</v>
      </c>
      <c r="JF283">
        <v>36.5996</v>
      </c>
      <c r="JG283">
        <v>24.2013</v>
      </c>
      <c r="JH283">
        <v>18</v>
      </c>
      <c r="JI283">
        <v>475.467</v>
      </c>
      <c r="JJ283">
        <v>497.073</v>
      </c>
      <c r="JK283">
        <v>30.2949</v>
      </c>
      <c r="JL283">
        <v>29.2437</v>
      </c>
      <c r="JM283">
        <v>30</v>
      </c>
      <c r="JN283">
        <v>29.4523</v>
      </c>
      <c r="JO283">
        <v>29.4459</v>
      </c>
      <c r="JP283">
        <v>23.0608</v>
      </c>
      <c r="JQ283">
        <v>12.2271</v>
      </c>
      <c r="JR283">
        <v>100</v>
      </c>
      <c r="JS283">
        <v>30.2966</v>
      </c>
      <c r="JT283">
        <v>420</v>
      </c>
      <c r="JU283">
        <v>23.2429</v>
      </c>
      <c r="JV283">
        <v>101.811</v>
      </c>
      <c r="JW283">
        <v>91.2016</v>
      </c>
    </row>
    <row r="284" spans="1:283">
      <c r="A284">
        <v>266</v>
      </c>
      <c r="B284">
        <v>1758839949</v>
      </c>
      <c r="C284">
        <v>3115.400000095367</v>
      </c>
      <c r="D284" t="s">
        <v>967</v>
      </c>
      <c r="E284" t="s">
        <v>968</v>
      </c>
      <c r="F284">
        <v>5</v>
      </c>
      <c r="G284" t="s">
        <v>918</v>
      </c>
      <c r="H284">
        <v>1758839946</v>
      </c>
      <c r="I284">
        <f>(J284)/1000</f>
        <v>0</v>
      </c>
      <c r="J284">
        <f>1000*DJ284*AH284*(DF284-DG284)/(100*CY284*(1000-AH284*DF284))</f>
        <v>0</v>
      </c>
      <c r="K284">
        <f>DJ284*AH284*(DE284-DD284*(1000-AH284*DG284)/(1000-AH284*DF284))/(100*CY284)</f>
        <v>0</v>
      </c>
      <c r="L284">
        <f>DD284 - IF(AH284&gt;1, K284*CY284*100.0/(AJ284), 0)</f>
        <v>0</v>
      </c>
      <c r="M284">
        <f>((S284-I284/2)*L284-K284)/(S284+I284/2)</f>
        <v>0</v>
      </c>
      <c r="N284">
        <f>M284*(DK284+DL284)/1000.0</f>
        <v>0</v>
      </c>
      <c r="O284">
        <f>(DD284 - IF(AH284&gt;1, K284*CY284*100.0/(AJ284), 0))*(DK284+DL284)/1000.0</f>
        <v>0</v>
      </c>
      <c r="P284">
        <f>2.0/((1/R284-1/Q284)+SIGN(R284)*SQRT((1/R284-1/Q284)*(1/R284-1/Q284) + 4*CZ284/((CZ284+1)*(CZ284+1))*(2*1/R284*1/Q284-1/Q284*1/Q284)))</f>
        <v>0</v>
      </c>
      <c r="Q284">
        <f>IF(LEFT(DA284,1)&lt;&gt;"0",IF(LEFT(DA284,1)="1",3.0,DB284),$D$5+$E$5*(DR284*DK284/($K$5*1000))+$F$5*(DR284*DK284/($K$5*1000))*MAX(MIN(CY284,$J$5),$I$5)*MAX(MIN(CY284,$J$5),$I$5)+$G$5*MAX(MIN(CY284,$J$5),$I$5)*(DR284*DK284/($K$5*1000))+$H$5*(DR284*DK284/($K$5*1000))*(DR284*DK284/($K$5*1000)))</f>
        <v>0</v>
      </c>
      <c r="R284">
        <f>I284*(1000-(1000*0.61365*exp(17.502*V284/(240.97+V284))/(DK284+DL284)+DF284)/2)/(1000*0.61365*exp(17.502*V284/(240.97+V284))/(DK284+DL284)-DF284)</f>
        <v>0</v>
      </c>
      <c r="S284">
        <f>1/((CZ284+1)/(P284/1.6)+1/(Q284/1.37)) + CZ284/((CZ284+1)/(P284/1.6) + CZ284/(Q284/1.37))</f>
        <v>0</v>
      </c>
      <c r="T284">
        <f>(CU284*CX284)</f>
        <v>0</v>
      </c>
      <c r="U284">
        <f>(DM284+(T284+2*0.95*5.67E-8*(((DM284+$B$9)+273)^4-(DM284+273)^4)-44100*I284)/(1.84*29.3*Q284+8*0.95*5.67E-8*(DM284+273)^3))</f>
        <v>0</v>
      </c>
      <c r="V284">
        <f>($C$9*DN284+$D$9*DO284+$E$9*U284)</f>
        <v>0</v>
      </c>
      <c r="W284">
        <f>0.61365*exp(17.502*V284/(240.97+V284))</f>
        <v>0</v>
      </c>
      <c r="X284">
        <f>(Y284/Z284*100)</f>
        <v>0</v>
      </c>
      <c r="Y284">
        <f>DF284*(DK284+DL284)/1000</f>
        <v>0</v>
      </c>
      <c r="Z284">
        <f>0.61365*exp(17.502*DM284/(240.97+DM284))</f>
        <v>0</v>
      </c>
      <c r="AA284">
        <f>(W284-DF284*(DK284+DL284)/1000)</f>
        <v>0</v>
      </c>
      <c r="AB284">
        <f>(-I284*44100)</f>
        <v>0</v>
      </c>
      <c r="AC284">
        <f>2*29.3*Q284*0.92*(DM284-V284)</f>
        <v>0</v>
      </c>
      <c r="AD284">
        <f>2*0.95*5.67E-8*(((DM284+$B$9)+273)^4-(V284+273)^4)</f>
        <v>0</v>
      </c>
      <c r="AE284">
        <f>T284+AD284+AB284+AC284</f>
        <v>0</v>
      </c>
      <c r="AF284">
        <v>1</v>
      </c>
      <c r="AG284">
        <v>0</v>
      </c>
      <c r="AH284">
        <f>IF(AF284*$H$15&gt;=AJ284,1.0,(AJ284/(AJ284-AF284*$H$15)))</f>
        <v>0</v>
      </c>
      <c r="AI284">
        <f>(AH284-1)*100</f>
        <v>0</v>
      </c>
      <c r="AJ284">
        <f>MAX(0,($B$15+$C$15*DR284)/(1+$D$15*DR284)*DK284/(DM284+273)*$E$15)</f>
        <v>0</v>
      </c>
      <c r="AK284" t="s">
        <v>422</v>
      </c>
      <c r="AL284" t="s">
        <v>422</v>
      </c>
      <c r="AM284">
        <v>0</v>
      </c>
      <c r="AN284">
        <v>0</v>
      </c>
      <c r="AO284">
        <f>1-AM284/AN284</f>
        <v>0</v>
      </c>
      <c r="AP284">
        <v>0</v>
      </c>
      <c r="AQ284" t="s">
        <v>422</v>
      </c>
      <c r="AR284" t="s">
        <v>422</v>
      </c>
      <c r="AS284">
        <v>0</v>
      </c>
      <c r="AT284">
        <v>0</v>
      </c>
      <c r="AU284">
        <f>1-AS284/AT284</f>
        <v>0</v>
      </c>
      <c r="AV284">
        <v>0.5</v>
      </c>
      <c r="AW284">
        <f>CV284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422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CU284">
        <f>$B$13*DS284+$C$13*DT284+$F$13*EE284*(1-EH284)</f>
        <v>0</v>
      </c>
      <c r="CV284">
        <f>CU284*CW284</f>
        <v>0</v>
      </c>
      <c r="CW284">
        <f>($B$13*$D$11+$C$13*$D$11+$F$13*((ER284+EJ284)/MAX(ER284+EJ284+ES284, 0.1)*$I$11+ES284/MAX(ER284+EJ284+ES284, 0.1)*$J$11))/($B$13+$C$13+$F$13)</f>
        <v>0</v>
      </c>
      <c r="CX284">
        <f>($B$13*$K$11+$C$13*$K$11+$F$13*((ER284+EJ284)/MAX(ER284+EJ284+ES284, 0.1)*$P$11+ES284/MAX(ER284+EJ284+ES284, 0.1)*$Q$11))/($B$13+$C$13+$F$13)</f>
        <v>0</v>
      </c>
      <c r="CY284">
        <v>3.21</v>
      </c>
      <c r="CZ284">
        <v>0.5</v>
      </c>
      <c r="DA284" t="s">
        <v>423</v>
      </c>
      <c r="DB284">
        <v>2</v>
      </c>
      <c r="DC284">
        <v>1758839946</v>
      </c>
      <c r="DD284">
        <v>422.2422222222223</v>
      </c>
      <c r="DE284">
        <v>419.977</v>
      </c>
      <c r="DF284">
        <v>23.44755555555556</v>
      </c>
      <c r="DG284">
        <v>23.18274444444445</v>
      </c>
      <c r="DH284">
        <v>423.5614444444445</v>
      </c>
      <c r="DI284">
        <v>23.13481111111111</v>
      </c>
      <c r="DJ284">
        <v>499.9202222222223</v>
      </c>
      <c r="DK284">
        <v>90.56676666666667</v>
      </c>
      <c r="DL284">
        <v>0.06957064444444444</v>
      </c>
      <c r="DM284">
        <v>29.9593</v>
      </c>
      <c r="DN284">
        <v>30.00382222222222</v>
      </c>
      <c r="DO284">
        <v>999.9000000000001</v>
      </c>
      <c r="DP284">
        <v>0</v>
      </c>
      <c r="DQ284">
        <v>0</v>
      </c>
      <c r="DR284">
        <v>9981.386666666665</v>
      </c>
      <c r="DS284">
        <v>0</v>
      </c>
      <c r="DT284">
        <v>2.97499</v>
      </c>
      <c r="DU284">
        <v>2.265267777777778</v>
      </c>
      <c r="DV284">
        <v>432.3804444444444</v>
      </c>
      <c r="DW284">
        <v>429.9441111111112</v>
      </c>
      <c r="DX284">
        <v>0.2648075555555556</v>
      </c>
      <c r="DY284">
        <v>419.977</v>
      </c>
      <c r="DZ284">
        <v>23.18274444444445</v>
      </c>
      <c r="EA284">
        <v>2.12357</v>
      </c>
      <c r="EB284">
        <v>2.099585555555556</v>
      </c>
      <c r="EC284">
        <v>18.3971</v>
      </c>
      <c r="ED284">
        <v>18.21604444444445</v>
      </c>
      <c r="EE284">
        <v>0.00500078</v>
      </c>
      <c r="EF284">
        <v>0</v>
      </c>
      <c r="EG284">
        <v>0</v>
      </c>
      <c r="EH284">
        <v>0</v>
      </c>
      <c r="EI284">
        <v>359.9222222222222</v>
      </c>
      <c r="EJ284">
        <v>0.00500078</v>
      </c>
      <c r="EK284">
        <v>-16.3</v>
      </c>
      <c r="EL284">
        <v>-0.9333333333333333</v>
      </c>
      <c r="EM284">
        <v>35.333</v>
      </c>
      <c r="EN284">
        <v>40.07599999999999</v>
      </c>
      <c r="EO284">
        <v>38.03433333333333</v>
      </c>
      <c r="EP284">
        <v>40.36077777777777</v>
      </c>
      <c r="EQ284">
        <v>38.05522222222222</v>
      </c>
      <c r="ER284">
        <v>0</v>
      </c>
      <c r="ES284">
        <v>0</v>
      </c>
      <c r="ET284">
        <v>0</v>
      </c>
      <c r="EU284">
        <v>1758839944.5</v>
      </c>
      <c r="EV284">
        <v>0</v>
      </c>
      <c r="EW284">
        <v>363.948</v>
      </c>
      <c r="EX284">
        <v>-29.12307661398152</v>
      </c>
      <c r="EY284">
        <v>21.36923041719903</v>
      </c>
      <c r="EZ284">
        <v>-19.428</v>
      </c>
      <c r="FA284">
        <v>15</v>
      </c>
      <c r="FB284">
        <v>0</v>
      </c>
      <c r="FC284" t="s">
        <v>424</v>
      </c>
      <c r="FD284">
        <v>1746989605.5</v>
      </c>
      <c r="FE284">
        <v>1746989593.5</v>
      </c>
      <c r="FF284">
        <v>0</v>
      </c>
      <c r="FG284">
        <v>-0.274</v>
      </c>
      <c r="FH284">
        <v>-0.002</v>
      </c>
      <c r="FI284">
        <v>2.549</v>
      </c>
      <c r="FJ284">
        <v>0.129</v>
      </c>
      <c r="FK284">
        <v>420</v>
      </c>
      <c r="FL284">
        <v>17</v>
      </c>
      <c r="FM284">
        <v>0.02</v>
      </c>
      <c r="FN284">
        <v>0.04</v>
      </c>
      <c r="FO284">
        <v>2.2369245</v>
      </c>
      <c r="FP284">
        <v>0.118818236397747</v>
      </c>
      <c r="FQ284">
        <v>0.03677845619041124</v>
      </c>
      <c r="FR284">
        <v>1</v>
      </c>
      <c r="FS284">
        <v>363.8617647058823</v>
      </c>
      <c r="FT284">
        <v>-11.59511076739632</v>
      </c>
      <c r="FU284">
        <v>6.128094162321902</v>
      </c>
      <c r="FV284">
        <v>0</v>
      </c>
      <c r="FW284">
        <v>0.26432015</v>
      </c>
      <c r="FX284">
        <v>0.01150818011257018</v>
      </c>
      <c r="FY284">
        <v>0.00163346442492636</v>
      </c>
      <c r="FZ284">
        <v>1</v>
      </c>
      <c r="GA284">
        <v>2</v>
      </c>
      <c r="GB284">
        <v>3</v>
      </c>
      <c r="GC284" t="s">
        <v>435</v>
      </c>
      <c r="GD284">
        <v>3.10286</v>
      </c>
      <c r="GE284">
        <v>2.72768</v>
      </c>
      <c r="GF284">
        <v>0.0885452</v>
      </c>
      <c r="GG284">
        <v>0.0880174</v>
      </c>
      <c r="GH284">
        <v>0.106038</v>
      </c>
      <c r="GI284">
        <v>0.106642</v>
      </c>
      <c r="GJ284">
        <v>23790.1</v>
      </c>
      <c r="GK284">
        <v>21601.7</v>
      </c>
      <c r="GL284">
        <v>26665.7</v>
      </c>
      <c r="GM284">
        <v>23909.1</v>
      </c>
      <c r="GN284">
        <v>38143.7</v>
      </c>
      <c r="GO284">
        <v>31561.8</v>
      </c>
      <c r="GP284">
        <v>46565.5</v>
      </c>
      <c r="GQ284">
        <v>37811.7</v>
      </c>
      <c r="GR284">
        <v>1.85292</v>
      </c>
      <c r="GS284">
        <v>1.86493</v>
      </c>
      <c r="GT284">
        <v>0.0837632</v>
      </c>
      <c r="GU284">
        <v>0</v>
      </c>
      <c r="GV284">
        <v>28.6404</v>
      </c>
      <c r="GW284">
        <v>999.9</v>
      </c>
      <c r="GX284">
        <v>50.5</v>
      </c>
      <c r="GY284">
        <v>31.3</v>
      </c>
      <c r="GZ284">
        <v>25.5901</v>
      </c>
      <c r="HA284">
        <v>61.0538</v>
      </c>
      <c r="HB284">
        <v>19.2268</v>
      </c>
      <c r="HC284">
        <v>1</v>
      </c>
      <c r="HD284">
        <v>0.152581</v>
      </c>
      <c r="HE284">
        <v>-1.14018</v>
      </c>
      <c r="HF284">
        <v>20.2952</v>
      </c>
      <c r="HG284">
        <v>5.22163</v>
      </c>
      <c r="HH284">
        <v>11.98</v>
      </c>
      <c r="HI284">
        <v>4.96495</v>
      </c>
      <c r="HJ284">
        <v>3.27598</v>
      </c>
      <c r="HK284">
        <v>9999</v>
      </c>
      <c r="HL284">
        <v>9999</v>
      </c>
      <c r="HM284">
        <v>9999</v>
      </c>
      <c r="HN284">
        <v>9</v>
      </c>
      <c r="HO284">
        <v>1.86394</v>
      </c>
      <c r="HP284">
        <v>1.86007</v>
      </c>
      <c r="HQ284">
        <v>1.85838</v>
      </c>
      <c r="HR284">
        <v>1.85974</v>
      </c>
      <c r="HS284">
        <v>1.85985</v>
      </c>
      <c r="HT284">
        <v>1.85837</v>
      </c>
      <c r="HU284">
        <v>1.85745</v>
      </c>
      <c r="HV284">
        <v>1.85242</v>
      </c>
      <c r="HW284">
        <v>0</v>
      </c>
      <c r="HX284">
        <v>0</v>
      </c>
      <c r="HY284">
        <v>0</v>
      </c>
      <c r="HZ284">
        <v>0</v>
      </c>
      <c r="IA284" t="s">
        <v>426</v>
      </c>
      <c r="IB284" t="s">
        <v>427</v>
      </c>
      <c r="IC284" t="s">
        <v>428</v>
      </c>
      <c r="ID284" t="s">
        <v>428</v>
      </c>
      <c r="IE284" t="s">
        <v>428</v>
      </c>
      <c r="IF284" t="s">
        <v>428</v>
      </c>
      <c r="IG284">
        <v>0</v>
      </c>
      <c r="IH284">
        <v>100</v>
      </c>
      <c r="II284">
        <v>100</v>
      </c>
      <c r="IJ284">
        <v>-1.319</v>
      </c>
      <c r="IK284">
        <v>0.3127</v>
      </c>
      <c r="IL284">
        <v>-1.085747647868322</v>
      </c>
      <c r="IM284">
        <v>-0.001141660950335919</v>
      </c>
      <c r="IN284">
        <v>1.556549255047457E-06</v>
      </c>
      <c r="IO284">
        <v>-3.845636065895205E-10</v>
      </c>
      <c r="IP284">
        <v>0.01562767363184709</v>
      </c>
      <c r="IQ284">
        <v>0.001629169780553792</v>
      </c>
      <c r="IR284">
        <v>0.0005448488767950686</v>
      </c>
      <c r="IS284">
        <v>-2.599574200195059E-06</v>
      </c>
      <c r="IT284">
        <v>2</v>
      </c>
      <c r="IU284">
        <v>2011</v>
      </c>
      <c r="IV284">
        <v>1</v>
      </c>
      <c r="IW284">
        <v>26</v>
      </c>
      <c r="IX284">
        <v>197505.7</v>
      </c>
      <c r="IY284">
        <v>197505.9</v>
      </c>
      <c r="IZ284">
        <v>1.14746</v>
      </c>
      <c r="JA284">
        <v>2.6416</v>
      </c>
      <c r="JB284">
        <v>1.49658</v>
      </c>
      <c r="JC284">
        <v>2.35107</v>
      </c>
      <c r="JD284">
        <v>1.54907</v>
      </c>
      <c r="JE284">
        <v>2.44019</v>
      </c>
      <c r="JF284">
        <v>36.5996</v>
      </c>
      <c r="JG284">
        <v>24.1926</v>
      </c>
      <c r="JH284">
        <v>18</v>
      </c>
      <c r="JI284">
        <v>475.424</v>
      </c>
      <c r="JJ284">
        <v>497.169</v>
      </c>
      <c r="JK284">
        <v>30.2953</v>
      </c>
      <c r="JL284">
        <v>29.2437</v>
      </c>
      <c r="JM284">
        <v>30</v>
      </c>
      <c r="JN284">
        <v>29.4523</v>
      </c>
      <c r="JO284">
        <v>29.4454</v>
      </c>
      <c r="JP284">
        <v>23.0611</v>
      </c>
      <c r="JQ284">
        <v>12.2271</v>
      </c>
      <c r="JR284">
        <v>100</v>
      </c>
      <c r="JS284">
        <v>30.2966</v>
      </c>
      <c r="JT284">
        <v>420</v>
      </c>
      <c r="JU284">
        <v>23.2466</v>
      </c>
      <c r="JV284">
        <v>101.811</v>
      </c>
      <c r="JW284">
        <v>91.20180000000001</v>
      </c>
    </row>
    <row r="285" spans="1:283">
      <c r="A285">
        <v>267</v>
      </c>
      <c r="B285">
        <v>1758839951</v>
      </c>
      <c r="C285">
        <v>3117.400000095367</v>
      </c>
      <c r="D285" t="s">
        <v>969</v>
      </c>
      <c r="E285" t="s">
        <v>970</v>
      </c>
      <c r="F285">
        <v>5</v>
      </c>
      <c r="G285" t="s">
        <v>918</v>
      </c>
      <c r="H285">
        <v>1758839948</v>
      </c>
      <c r="I285">
        <f>(J285)/1000</f>
        <v>0</v>
      </c>
      <c r="J285">
        <f>1000*DJ285*AH285*(DF285-DG285)/(100*CY285*(1000-AH285*DF285))</f>
        <v>0</v>
      </c>
      <c r="K285">
        <f>DJ285*AH285*(DE285-DD285*(1000-AH285*DG285)/(1000-AH285*DF285))/(100*CY285)</f>
        <v>0</v>
      </c>
      <c r="L285">
        <f>DD285 - IF(AH285&gt;1, K285*CY285*100.0/(AJ285), 0)</f>
        <v>0</v>
      </c>
      <c r="M285">
        <f>((S285-I285/2)*L285-K285)/(S285+I285/2)</f>
        <v>0</v>
      </c>
      <c r="N285">
        <f>M285*(DK285+DL285)/1000.0</f>
        <v>0</v>
      </c>
      <c r="O285">
        <f>(DD285 - IF(AH285&gt;1, K285*CY285*100.0/(AJ285), 0))*(DK285+DL285)/1000.0</f>
        <v>0</v>
      </c>
      <c r="P285">
        <f>2.0/((1/R285-1/Q285)+SIGN(R285)*SQRT((1/R285-1/Q285)*(1/R285-1/Q285) + 4*CZ285/((CZ285+1)*(CZ285+1))*(2*1/R285*1/Q285-1/Q285*1/Q285)))</f>
        <v>0</v>
      </c>
      <c r="Q285">
        <f>IF(LEFT(DA285,1)&lt;&gt;"0",IF(LEFT(DA285,1)="1",3.0,DB285),$D$5+$E$5*(DR285*DK285/($K$5*1000))+$F$5*(DR285*DK285/($K$5*1000))*MAX(MIN(CY285,$J$5),$I$5)*MAX(MIN(CY285,$J$5),$I$5)+$G$5*MAX(MIN(CY285,$J$5),$I$5)*(DR285*DK285/($K$5*1000))+$H$5*(DR285*DK285/($K$5*1000))*(DR285*DK285/($K$5*1000)))</f>
        <v>0</v>
      </c>
      <c r="R285">
        <f>I285*(1000-(1000*0.61365*exp(17.502*V285/(240.97+V285))/(DK285+DL285)+DF285)/2)/(1000*0.61365*exp(17.502*V285/(240.97+V285))/(DK285+DL285)-DF285)</f>
        <v>0</v>
      </c>
      <c r="S285">
        <f>1/((CZ285+1)/(P285/1.6)+1/(Q285/1.37)) + CZ285/((CZ285+1)/(P285/1.6) + CZ285/(Q285/1.37))</f>
        <v>0</v>
      </c>
      <c r="T285">
        <f>(CU285*CX285)</f>
        <v>0</v>
      </c>
      <c r="U285">
        <f>(DM285+(T285+2*0.95*5.67E-8*(((DM285+$B$9)+273)^4-(DM285+273)^4)-44100*I285)/(1.84*29.3*Q285+8*0.95*5.67E-8*(DM285+273)^3))</f>
        <v>0</v>
      </c>
      <c r="V285">
        <f>($C$9*DN285+$D$9*DO285+$E$9*U285)</f>
        <v>0</v>
      </c>
      <c r="W285">
        <f>0.61365*exp(17.502*V285/(240.97+V285))</f>
        <v>0</v>
      </c>
      <c r="X285">
        <f>(Y285/Z285*100)</f>
        <v>0</v>
      </c>
      <c r="Y285">
        <f>DF285*(DK285+DL285)/1000</f>
        <v>0</v>
      </c>
      <c r="Z285">
        <f>0.61365*exp(17.502*DM285/(240.97+DM285))</f>
        <v>0</v>
      </c>
      <c r="AA285">
        <f>(W285-DF285*(DK285+DL285)/1000)</f>
        <v>0</v>
      </c>
      <c r="AB285">
        <f>(-I285*44100)</f>
        <v>0</v>
      </c>
      <c r="AC285">
        <f>2*29.3*Q285*0.92*(DM285-V285)</f>
        <v>0</v>
      </c>
      <c r="AD285">
        <f>2*0.95*5.67E-8*(((DM285+$B$9)+273)^4-(V285+273)^4)</f>
        <v>0</v>
      </c>
      <c r="AE285">
        <f>T285+AD285+AB285+AC285</f>
        <v>0</v>
      </c>
      <c r="AF285">
        <v>1</v>
      </c>
      <c r="AG285">
        <v>0</v>
      </c>
      <c r="AH285">
        <f>IF(AF285*$H$15&gt;=AJ285,1.0,(AJ285/(AJ285-AF285*$H$15)))</f>
        <v>0</v>
      </c>
      <c r="AI285">
        <f>(AH285-1)*100</f>
        <v>0</v>
      </c>
      <c r="AJ285">
        <f>MAX(0,($B$15+$C$15*DR285)/(1+$D$15*DR285)*DK285/(DM285+273)*$E$15)</f>
        <v>0</v>
      </c>
      <c r="AK285" t="s">
        <v>422</v>
      </c>
      <c r="AL285" t="s">
        <v>422</v>
      </c>
      <c r="AM285">
        <v>0</v>
      </c>
      <c r="AN285">
        <v>0</v>
      </c>
      <c r="AO285">
        <f>1-AM285/AN285</f>
        <v>0</v>
      </c>
      <c r="AP285">
        <v>0</v>
      </c>
      <c r="AQ285" t="s">
        <v>422</v>
      </c>
      <c r="AR285" t="s">
        <v>422</v>
      </c>
      <c r="AS285">
        <v>0</v>
      </c>
      <c r="AT285">
        <v>0</v>
      </c>
      <c r="AU285">
        <f>1-AS285/AT285</f>
        <v>0</v>
      </c>
      <c r="AV285">
        <v>0.5</v>
      </c>
      <c r="AW285">
        <f>CV285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422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CU285">
        <f>$B$13*DS285+$C$13*DT285+$F$13*EE285*(1-EH285)</f>
        <v>0</v>
      </c>
      <c r="CV285">
        <f>CU285*CW285</f>
        <v>0</v>
      </c>
      <c r="CW285">
        <f>($B$13*$D$11+$C$13*$D$11+$F$13*((ER285+EJ285)/MAX(ER285+EJ285+ES285, 0.1)*$I$11+ES285/MAX(ER285+EJ285+ES285, 0.1)*$J$11))/($B$13+$C$13+$F$13)</f>
        <v>0</v>
      </c>
      <c r="CX285">
        <f>($B$13*$K$11+$C$13*$K$11+$F$13*((ER285+EJ285)/MAX(ER285+EJ285+ES285, 0.1)*$P$11+ES285/MAX(ER285+EJ285+ES285, 0.1)*$Q$11))/($B$13+$C$13+$F$13)</f>
        <v>0</v>
      </c>
      <c r="CY285">
        <v>3.21</v>
      </c>
      <c r="CZ285">
        <v>0.5</v>
      </c>
      <c r="DA285" t="s">
        <v>423</v>
      </c>
      <c r="DB285">
        <v>2</v>
      </c>
      <c r="DC285">
        <v>1758839948</v>
      </c>
      <c r="DD285">
        <v>422.2381111111111</v>
      </c>
      <c r="DE285">
        <v>419.9592222222222</v>
      </c>
      <c r="DF285">
        <v>23.44681111111111</v>
      </c>
      <c r="DG285">
        <v>23.18364444444445</v>
      </c>
      <c r="DH285">
        <v>423.5572222222223</v>
      </c>
      <c r="DI285">
        <v>23.13407777777778</v>
      </c>
      <c r="DJ285">
        <v>499.9323333333334</v>
      </c>
      <c r="DK285">
        <v>90.56635555555556</v>
      </c>
      <c r="DL285">
        <v>0.06957082222222222</v>
      </c>
      <c r="DM285">
        <v>29.9606</v>
      </c>
      <c r="DN285">
        <v>30.00482222222222</v>
      </c>
      <c r="DO285">
        <v>999.9000000000001</v>
      </c>
      <c r="DP285">
        <v>0</v>
      </c>
      <c r="DQ285">
        <v>0</v>
      </c>
      <c r="DR285">
        <v>9995.279999999999</v>
      </c>
      <c r="DS285">
        <v>0</v>
      </c>
      <c r="DT285">
        <v>2.97499</v>
      </c>
      <c r="DU285">
        <v>2.278994444444445</v>
      </c>
      <c r="DV285">
        <v>432.3758888888889</v>
      </c>
      <c r="DW285">
        <v>429.9262222222222</v>
      </c>
      <c r="DX285">
        <v>0.2631812222222222</v>
      </c>
      <c r="DY285">
        <v>419.9592222222222</v>
      </c>
      <c r="DZ285">
        <v>23.18364444444445</v>
      </c>
      <c r="EA285">
        <v>2.123493333333333</v>
      </c>
      <c r="EB285">
        <v>2.099656666666666</v>
      </c>
      <c r="EC285">
        <v>18.39652222222222</v>
      </c>
      <c r="ED285">
        <v>18.21657777777778</v>
      </c>
      <c r="EE285">
        <v>0.00500078</v>
      </c>
      <c r="EF285">
        <v>0</v>
      </c>
      <c r="EG285">
        <v>0</v>
      </c>
      <c r="EH285">
        <v>0</v>
      </c>
      <c r="EI285">
        <v>362.3</v>
      </c>
      <c r="EJ285">
        <v>0.00500078</v>
      </c>
      <c r="EK285">
        <v>-17.56666666666667</v>
      </c>
      <c r="EL285">
        <v>-1.188888888888889</v>
      </c>
      <c r="EM285">
        <v>35.333</v>
      </c>
      <c r="EN285">
        <v>40.10388888888888</v>
      </c>
      <c r="EO285">
        <v>37.96477777777778</v>
      </c>
      <c r="EP285">
        <v>40.38866666666667</v>
      </c>
      <c r="EQ285">
        <v>38.08311111111111</v>
      </c>
      <c r="ER285">
        <v>0</v>
      </c>
      <c r="ES285">
        <v>0</v>
      </c>
      <c r="ET285">
        <v>0</v>
      </c>
      <c r="EU285">
        <v>1758839946.3</v>
      </c>
      <c r="EV285">
        <v>0</v>
      </c>
      <c r="EW285">
        <v>363.3230769230769</v>
      </c>
      <c r="EX285">
        <v>-27.02905964014109</v>
      </c>
      <c r="EY285">
        <v>14.03076897783556</v>
      </c>
      <c r="EZ285">
        <v>-18.75384615384615</v>
      </c>
      <c r="FA285">
        <v>15</v>
      </c>
      <c r="FB285">
        <v>0</v>
      </c>
      <c r="FC285" t="s">
        <v>424</v>
      </c>
      <c r="FD285">
        <v>1746989605.5</v>
      </c>
      <c r="FE285">
        <v>1746989593.5</v>
      </c>
      <c r="FF285">
        <v>0</v>
      </c>
      <c r="FG285">
        <v>-0.274</v>
      </c>
      <c r="FH285">
        <v>-0.002</v>
      </c>
      <c r="FI285">
        <v>2.549</v>
      </c>
      <c r="FJ285">
        <v>0.129</v>
      </c>
      <c r="FK285">
        <v>420</v>
      </c>
      <c r="FL285">
        <v>17</v>
      </c>
      <c r="FM285">
        <v>0.02</v>
      </c>
      <c r="FN285">
        <v>0.04</v>
      </c>
      <c r="FO285">
        <v>2.241739024390244</v>
      </c>
      <c r="FP285">
        <v>0.1623817421602853</v>
      </c>
      <c r="FQ285">
        <v>0.03930262970193229</v>
      </c>
      <c r="FR285">
        <v>1</v>
      </c>
      <c r="FS285">
        <v>363.5205882352941</v>
      </c>
      <c r="FT285">
        <v>-6.867837936542159</v>
      </c>
      <c r="FU285">
        <v>5.962272534162316</v>
      </c>
      <c r="FV285">
        <v>0</v>
      </c>
      <c r="FW285">
        <v>0.2642740487804878</v>
      </c>
      <c r="FX285">
        <v>-0.0006492125435541131</v>
      </c>
      <c r="FY285">
        <v>0.001644756901767901</v>
      </c>
      <c r="FZ285">
        <v>1</v>
      </c>
      <c r="GA285">
        <v>2</v>
      </c>
      <c r="GB285">
        <v>3</v>
      </c>
      <c r="GC285" t="s">
        <v>435</v>
      </c>
      <c r="GD285">
        <v>3.10314</v>
      </c>
      <c r="GE285">
        <v>2.72763</v>
      </c>
      <c r="GF285">
        <v>0.08853949999999999</v>
      </c>
      <c r="GG285">
        <v>0.08803560000000001</v>
      </c>
      <c r="GH285">
        <v>0.106032</v>
      </c>
      <c r="GI285">
        <v>0.106641</v>
      </c>
      <c r="GJ285">
        <v>23790.2</v>
      </c>
      <c r="GK285">
        <v>21601.2</v>
      </c>
      <c r="GL285">
        <v>26665.7</v>
      </c>
      <c r="GM285">
        <v>23909.1</v>
      </c>
      <c r="GN285">
        <v>38143.7</v>
      </c>
      <c r="GO285">
        <v>31561.9</v>
      </c>
      <c r="GP285">
        <v>46565.3</v>
      </c>
      <c r="GQ285">
        <v>37811.8</v>
      </c>
      <c r="GR285">
        <v>1.8532</v>
      </c>
      <c r="GS285">
        <v>1.86467</v>
      </c>
      <c r="GT285">
        <v>0.0839606</v>
      </c>
      <c r="GU285">
        <v>0</v>
      </c>
      <c r="GV285">
        <v>28.6412</v>
      </c>
      <c r="GW285">
        <v>999.9</v>
      </c>
      <c r="GX285">
        <v>50.5</v>
      </c>
      <c r="GY285">
        <v>31.3</v>
      </c>
      <c r="GZ285">
        <v>25.59</v>
      </c>
      <c r="HA285">
        <v>60.9438</v>
      </c>
      <c r="HB285">
        <v>19.0264</v>
      </c>
      <c r="HC285">
        <v>1</v>
      </c>
      <c r="HD285">
        <v>0.152617</v>
      </c>
      <c r="HE285">
        <v>-1.13871</v>
      </c>
      <c r="HF285">
        <v>20.2952</v>
      </c>
      <c r="HG285">
        <v>5.22163</v>
      </c>
      <c r="HH285">
        <v>11.98</v>
      </c>
      <c r="HI285">
        <v>4.96505</v>
      </c>
      <c r="HJ285">
        <v>3.27595</v>
      </c>
      <c r="HK285">
        <v>9999</v>
      </c>
      <c r="HL285">
        <v>9999</v>
      </c>
      <c r="HM285">
        <v>9999</v>
      </c>
      <c r="HN285">
        <v>9</v>
      </c>
      <c r="HO285">
        <v>1.86392</v>
      </c>
      <c r="HP285">
        <v>1.86006</v>
      </c>
      <c r="HQ285">
        <v>1.85838</v>
      </c>
      <c r="HR285">
        <v>1.85974</v>
      </c>
      <c r="HS285">
        <v>1.85987</v>
      </c>
      <c r="HT285">
        <v>1.85837</v>
      </c>
      <c r="HU285">
        <v>1.85745</v>
      </c>
      <c r="HV285">
        <v>1.85242</v>
      </c>
      <c r="HW285">
        <v>0</v>
      </c>
      <c r="HX285">
        <v>0</v>
      </c>
      <c r="HY285">
        <v>0</v>
      </c>
      <c r="HZ285">
        <v>0</v>
      </c>
      <c r="IA285" t="s">
        <v>426</v>
      </c>
      <c r="IB285" t="s">
        <v>427</v>
      </c>
      <c r="IC285" t="s">
        <v>428</v>
      </c>
      <c r="ID285" t="s">
        <v>428</v>
      </c>
      <c r="IE285" t="s">
        <v>428</v>
      </c>
      <c r="IF285" t="s">
        <v>428</v>
      </c>
      <c r="IG285">
        <v>0</v>
      </c>
      <c r="IH285">
        <v>100</v>
      </c>
      <c r="II285">
        <v>100</v>
      </c>
      <c r="IJ285">
        <v>-1.319</v>
      </c>
      <c r="IK285">
        <v>0.3127</v>
      </c>
      <c r="IL285">
        <v>-1.085747647868322</v>
      </c>
      <c r="IM285">
        <v>-0.001141660950335919</v>
      </c>
      <c r="IN285">
        <v>1.556549255047457E-06</v>
      </c>
      <c r="IO285">
        <v>-3.845636065895205E-10</v>
      </c>
      <c r="IP285">
        <v>0.01562767363184709</v>
      </c>
      <c r="IQ285">
        <v>0.001629169780553792</v>
      </c>
      <c r="IR285">
        <v>0.0005448488767950686</v>
      </c>
      <c r="IS285">
        <v>-2.599574200195059E-06</v>
      </c>
      <c r="IT285">
        <v>2</v>
      </c>
      <c r="IU285">
        <v>2011</v>
      </c>
      <c r="IV285">
        <v>1</v>
      </c>
      <c r="IW285">
        <v>26</v>
      </c>
      <c r="IX285">
        <v>197505.8</v>
      </c>
      <c r="IY285">
        <v>197506</v>
      </c>
      <c r="IZ285">
        <v>1.14746</v>
      </c>
      <c r="JA285">
        <v>2.64893</v>
      </c>
      <c r="JB285">
        <v>1.49658</v>
      </c>
      <c r="JC285">
        <v>2.34985</v>
      </c>
      <c r="JD285">
        <v>1.54907</v>
      </c>
      <c r="JE285">
        <v>2.38647</v>
      </c>
      <c r="JF285">
        <v>36.5996</v>
      </c>
      <c r="JG285">
        <v>24.1926</v>
      </c>
      <c r="JH285">
        <v>18</v>
      </c>
      <c r="JI285">
        <v>475.583</v>
      </c>
      <c r="JJ285">
        <v>496.993</v>
      </c>
      <c r="JK285">
        <v>30.2958</v>
      </c>
      <c r="JL285">
        <v>29.2437</v>
      </c>
      <c r="JM285">
        <v>30</v>
      </c>
      <c r="JN285">
        <v>29.4523</v>
      </c>
      <c r="JO285">
        <v>29.4442</v>
      </c>
      <c r="JP285">
        <v>23.0606</v>
      </c>
      <c r="JQ285">
        <v>12.2271</v>
      </c>
      <c r="JR285">
        <v>100</v>
      </c>
      <c r="JS285">
        <v>30.2961</v>
      </c>
      <c r="JT285">
        <v>420</v>
      </c>
      <c r="JU285">
        <v>23.2459</v>
      </c>
      <c r="JV285">
        <v>101.81</v>
      </c>
      <c r="JW285">
        <v>91.202</v>
      </c>
    </row>
    <row r="286" spans="1:283">
      <c r="A286">
        <v>268</v>
      </c>
      <c r="B286">
        <v>1758839953</v>
      </c>
      <c r="C286">
        <v>3119.400000095367</v>
      </c>
      <c r="D286" t="s">
        <v>971</v>
      </c>
      <c r="E286" t="s">
        <v>972</v>
      </c>
      <c r="F286">
        <v>5</v>
      </c>
      <c r="G286" t="s">
        <v>918</v>
      </c>
      <c r="H286">
        <v>1758839950</v>
      </c>
      <c r="I286">
        <f>(J286)/1000</f>
        <v>0</v>
      </c>
      <c r="J286">
        <f>1000*DJ286*AH286*(DF286-DG286)/(100*CY286*(1000-AH286*DF286))</f>
        <v>0</v>
      </c>
      <c r="K286">
        <f>DJ286*AH286*(DE286-DD286*(1000-AH286*DG286)/(1000-AH286*DF286))/(100*CY286)</f>
        <v>0</v>
      </c>
      <c r="L286">
        <f>DD286 - IF(AH286&gt;1, K286*CY286*100.0/(AJ286), 0)</f>
        <v>0</v>
      </c>
      <c r="M286">
        <f>((S286-I286/2)*L286-K286)/(S286+I286/2)</f>
        <v>0</v>
      </c>
      <c r="N286">
        <f>M286*(DK286+DL286)/1000.0</f>
        <v>0</v>
      </c>
      <c r="O286">
        <f>(DD286 - IF(AH286&gt;1, K286*CY286*100.0/(AJ286), 0))*(DK286+DL286)/1000.0</f>
        <v>0</v>
      </c>
      <c r="P286">
        <f>2.0/((1/R286-1/Q286)+SIGN(R286)*SQRT((1/R286-1/Q286)*(1/R286-1/Q286) + 4*CZ286/((CZ286+1)*(CZ286+1))*(2*1/R286*1/Q286-1/Q286*1/Q286)))</f>
        <v>0</v>
      </c>
      <c r="Q286">
        <f>IF(LEFT(DA286,1)&lt;&gt;"0",IF(LEFT(DA286,1)="1",3.0,DB286),$D$5+$E$5*(DR286*DK286/($K$5*1000))+$F$5*(DR286*DK286/($K$5*1000))*MAX(MIN(CY286,$J$5),$I$5)*MAX(MIN(CY286,$J$5),$I$5)+$G$5*MAX(MIN(CY286,$J$5),$I$5)*(DR286*DK286/($K$5*1000))+$H$5*(DR286*DK286/($K$5*1000))*(DR286*DK286/($K$5*1000)))</f>
        <v>0</v>
      </c>
      <c r="R286">
        <f>I286*(1000-(1000*0.61365*exp(17.502*V286/(240.97+V286))/(DK286+DL286)+DF286)/2)/(1000*0.61365*exp(17.502*V286/(240.97+V286))/(DK286+DL286)-DF286)</f>
        <v>0</v>
      </c>
      <c r="S286">
        <f>1/((CZ286+1)/(P286/1.6)+1/(Q286/1.37)) + CZ286/((CZ286+1)/(P286/1.6) + CZ286/(Q286/1.37))</f>
        <v>0</v>
      </c>
      <c r="T286">
        <f>(CU286*CX286)</f>
        <v>0</v>
      </c>
      <c r="U286">
        <f>(DM286+(T286+2*0.95*5.67E-8*(((DM286+$B$9)+273)^4-(DM286+273)^4)-44100*I286)/(1.84*29.3*Q286+8*0.95*5.67E-8*(DM286+273)^3))</f>
        <v>0</v>
      </c>
      <c r="V286">
        <f>($C$9*DN286+$D$9*DO286+$E$9*U286)</f>
        <v>0</v>
      </c>
      <c r="W286">
        <f>0.61365*exp(17.502*V286/(240.97+V286))</f>
        <v>0</v>
      </c>
      <c r="X286">
        <f>(Y286/Z286*100)</f>
        <v>0</v>
      </c>
      <c r="Y286">
        <f>DF286*(DK286+DL286)/1000</f>
        <v>0</v>
      </c>
      <c r="Z286">
        <f>0.61365*exp(17.502*DM286/(240.97+DM286))</f>
        <v>0</v>
      </c>
      <c r="AA286">
        <f>(W286-DF286*(DK286+DL286)/1000)</f>
        <v>0</v>
      </c>
      <c r="AB286">
        <f>(-I286*44100)</f>
        <v>0</v>
      </c>
      <c r="AC286">
        <f>2*29.3*Q286*0.92*(DM286-V286)</f>
        <v>0</v>
      </c>
      <c r="AD286">
        <f>2*0.95*5.67E-8*(((DM286+$B$9)+273)^4-(V286+273)^4)</f>
        <v>0</v>
      </c>
      <c r="AE286">
        <f>T286+AD286+AB286+AC286</f>
        <v>0</v>
      </c>
      <c r="AF286">
        <v>1</v>
      </c>
      <c r="AG286">
        <v>0</v>
      </c>
      <c r="AH286">
        <f>IF(AF286*$H$15&gt;=AJ286,1.0,(AJ286/(AJ286-AF286*$H$15)))</f>
        <v>0</v>
      </c>
      <c r="AI286">
        <f>(AH286-1)*100</f>
        <v>0</v>
      </c>
      <c r="AJ286">
        <f>MAX(0,($B$15+$C$15*DR286)/(1+$D$15*DR286)*DK286/(DM286+273)*$E$15)</f>
        <v>0</v>
      </c>
      <c r="AK286" t="s">
        <v>422</v>
      </c>
      <c r="AL286" t="s">
        <v>422</v>
      </c>
      <c r="AM286">
        <v>0</v>
      </c>
      <c r="AN286">
        <v>0</v>
      </c>
      <c r="AO286">
        <f>1-AM286/AN286</f>
        <v>0</v>
      </c>
      <c r="AP286">
        <v>0</v>
      </c>
      <c r="AQ286" t="s">
        <v>422</v>
      </c>
      <c r="AR286" t="s">
        <v>422</v>
      </c>
      <c r="AS286">
        <v>0</v>
      </c>
      <c r="AT286">
        <v>0</v>
      </c>
      <c r="AU286">
        <f>1-AS286/AT286</f>
        <v>0</v>
      </c>
      <c r="AV286">
        <v>0.5</v>
      </c>
      <c r="AW286">
        <f>CV286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422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CU286">
        <f>$B$13*DS286+$C$13*DT286+$F$13*EE286*(1-EH286)</f>
        <v>0</v>
      </c>
      <c r="CV286">
        <f>CU286*CW286</f>
        <v>0</v>
      </c>
      <c r="CW286">
        <f>($B$13*$D$11+$C$13*$D$11+$F$13*((ER286+EJ286)/MAX(ER286+EJ286+ES286, 0.1)*$I$11+ES286/MAX(ER286+EJ286+ES286, 0.1)*$J$11))/($B$13+$C$13+$F$13)</f>
        <v>0</v>
      </c>
      <c r="CX286">
        <f>($B$13*$K$11+$C$13*$K$11+$F$13*((ER286+EJ286)/MAX(ER286+EJ286+ES286, 0.1)*$P$11+ES286/MAX(ER286+EJ286+ES286, 0.1)*$Q$11))/($B$13+$C$13+$F$13)</f>
        <v>0</v>
      </c>
      <c r="CY286">
        <v>3.21</v>
      </c>
      <c r="CZ286">
        <v>0.5</v>
      </c>
      <c r="DA286" t="s">
        <v>423</v>
      </c>
      <c r="DB286">
        <v>2</v>
      </c>
      <c r="DC286">
        <v>1758839950</v>
      </c>
      <c r="DD286">
        <v>422.2195555555556</v>
      </c>
      <c r="DE286">
        <v>419.9758888888889</v>
      </c>
      <c r="DF286">
        <v>23.44581111111111</v>
      </c>
      <c r="DG286">
        <v>23.18392222222222</v>
      </c>
      <c r="DH286">
        <v>423.5385555555556</v>
      </c>
      <c r="DI286">
        <v>23.13312222222222</v>
      </c>
      <c r="DJ286">
        <v>500.0018888888889</v>
      </c>
      <c r="DK286">
        <v>90.56632222222223</v>
      </c>
      <c r="DL286">
        <v>0.0694264888888889</v>
      </c>
      <c r="DM286">
        <v>29.96173333333333</v>
      </c>
      <c r="DN286">
        <v>30.00752222222222</v>
      </c>
      <c r="DO286">
        <v>999.9000000000001</v>
      </c>
      <c r="DP286">
        <v>0</v>
      </c>
      <c r="DQ286">
        <v>0</v>
      </c>
      <c r="DR286">
        <v>10010.98</v>
      </c>
      <c r="DS286">
        <v>0</v>
      </c>
      <c r="DT286">
        <v>2.97499</v>
      </c>
      <c r="DU286">
        <v>2.243641111111111</v>
      </c>
      <c r="DV286">
        <v>432.3563333333333</v>
      </c>
      <c r="DW286">
        <v>429.9435555555555</v>
      </c>
      <c r="DX286">
        <v>0.2619047777777778</v>
      </c>
      <c r="DY286">
        <v>419.9758888888889</v>
      </c>
      <c r="DZ286">
        <v>23.18392222222222</v>
      </c>
      <c r="EA286">
        <v>2.123403333333334</v>
      </c>
      <c r="EB286">
        <v>2.099683333333333</v>
      </c>
      <c r="EC286">
        <v>18.39584444444445</v>
      </c>
      <c r="ED286">
        <v>18.21675555555555</v>
      </c>
      <c r="EE286">
        <v>0.00500078</v>
      </c>
      <c r="EF286">
        <v>0</v>
      </c>
      <c r="EG286">
        <v>0</v>
      </c>
      <c r="EH286">
        <v>0</v>
      </c>
      <c r="EI286">
        <v>360.9666666666667</v>
      </c>
      <c r="EJ286">
        <v>0.00500078</v>
      </c>
      <c r="EK286">
        <v>-18.04444444444444</v>
      </c>
      <c r="EL286">
        <v>-0.6666666666666666</v>
      </c>
      <c r="EM286">
        <v>35.333</v>
      </c>
      <c r="EN286">
        <v>40.12477777777778</v>
      </c>
      <c r="EO286">
        <v>37.944</v>
      </c>
      <c r="EP286">
        <v>40.42333333333333</v>
      </c>
      <c r="EQ286">
        <v>38.05533333333333</v>
      </c>
      <c r="ER286">
        <v>0</v>
      </c>
      <c r="ES286">
        <v>0</v>
      </c>
      <c r="ET286">
        <v>0</v>
      </c>
      <c r="EU286">
        <v>1758839948.7</v>
      </c>
      <c r="EV286">
        <v>0</v>
      </c>
      <c r="EW286">
        <v>361.8884615384615</v>
      </c>
      <c r="EX286">
        <v>-29.82905982224356</v>
      </c>
      <c r="EY286">
        <v>12.88546974058723</v>
      </c>
      <c r="EZ286">
        <v>-18.31153846153846</v>
      </c>
      <c r="FA286">
        <v>15</v>
      </c>
      <c r="FB286">
        <v>0</v>
      </c>
      <c r="FC286" t="s">
        <v>424</v>
      </c>
      <c r="FD286">
        <v>1746989605.5</v>
      </c>
      <c r="FE286">
        <v>1746989593.5</v>
      </c>
      <c r="FF286">
        <v>0</v>
      </c>
      <c r="FG286">
        <v>-0.274</v>
      </c>
      <c r="FH286">
        <v>-0.002</v>
      </c>
      <c r="FI286">
        <v>2.549</v>
      </c>
      <c r="FJ286">
        <v>0.129</v>
      </c>
      <c r="FK286">
        <v>420</v>
      </c>
      <c r="FL286">
        <v>17</v>
      </c>
      <c r="FM286">
        <v>0.02</v>
      </c>
      <c r="FN286">
        <v>0.04</v>
      </c>
      <c r="FO286">
        <v>2.23651</v>
      </c>
      <c r="FP286">
        <v>0.04396772983113777</v>
      </c>
      <c r="FQ286">
        <v>0.04559009212537303</v>
      </c>
      <c r="FR286">
        <v>1</v>
      </c>
      <c r="FS286">
        <v>362.7147058823529</v>
      </c>
      <c r="FT286">
        <v>-17.8197096249074</v>
      </c>
      <c r="FU286">
        <v>6.347400225240031</v>
      </c>
      <c r="FV286">
        <v>0</v>
      </c>
      <c r="FW286">
        <v>0.26427445</v>
      </c>
      <c r="FX286">
        <v>-0.009525275797373549</v>
      </c>
      <c r="FY286">
        <v>0.001686504520450509</v>
      </c>
      <c r="FZ286">
        <v>1</v>
      </c>
      <c r="GA286">
        <v>2</v>
      </c>
      <c r="GB286">
        <v>3</v>
      </c>
      <c r="GC286" t="s">
        <v>435</v>
      </c>
      <c r="GD286">
        <v>3.1033</v>
      </c>
      <c r="GE286">
        <v>2.72733</v>
      </c>
      <c r="GF286">
        <v>0.08853900000000001</v>
      </c>
      <c r="GG286">
        <v>0.0880344</v>
      </c>
      <c r="GH286">
        <v>0.106031</v>
      </c>
      <c r="GI286">
        <v>0.106634</v>
      </c>
      <c r="GJ286">
        <v>23790.2</v>
      </c>
      <c r="GK286">
        <v>21601.3</v>
      </c>
      <c r="GL286">
        <v>26665.6</v>
      </c>
      <c r="GM286">
        <v>23909.2</v>
      </c>
      <c r="GN286">
        <v>38143.9</v>
      </c>
      <c r="GO286">
        <v>31562</v>
      </c>
      <c r="GP286">
        <v>46565.4</v>
      </c>
      <c r="GQ286">
        <v>37811.7</v>
      </c>
      <c r="GR286">
        <v>1.85343</v>
      </c>
      <c r="GS286">
        <v>1.86437</v>
      </c>
      <c r="GT286">
        <v>0.0839941</v>
      </c>
      <c r="GU286">
        <v>0</v>
      </c>
      <c r="GV286">
        <v>28.6422</v>
      </c>
      <c r="GW286">
        <v>999.9</v>
      </c>
      <c r="GX286">
        <v>50.5</v>
      </c>
      <c r="GY286">
        <v>31.3</v>
      </c>
      <c r="GZ286">
        <v>25.5894</v>
      </c>
      <c r="HA286">
        <v>61.0738</v>
      </c>
      <c r="HB286">
        <v>19.0425</v>
      </c>
      <c r="HC286">
        <v>1</v>
      </c>
      <c r="HD286">
        <v>0.152576</v>
      </c>
      <c r="HE286">
        <v>-1.13834</v>
      </c>
      <c r="HF286">
        <v>20.2953</v>
      </c>
      <c r="HG286">
        <v>5.22208</v>
      </c>
      <c r="HH286">
        <v>11.98</v>
      </c>
      <c r="HI286">
        <v>4.96535</v>
      </c>
      <c r="HJ286">
        <v>3.27595</v>
      </c>
      <c r="HK286">
        <v>9999</v>
      </c>
      <c r="HL286">
        <v>9999</v>
      </c>
      <c r="HM286">
        <v>9999</v>
      </c>
      <c r="HN286">
        <v>9</v>
      </c>
      <c r="HO286">
        <v>1.8639</v>
      </c>
      <c r="HP286">
        <v>1.86007</v>
      </c>
      <c r="HQ286">
        <v>1.85838</v>
      </c>
      <c r="HR286">
        <v>1.85974</v>
      </c>
      <c r="HS286">
        <v>1.85987</v>
      </c>
      <c r="HT286">
        <v>1.85837</v>
      </c>
      <c r="HU286">
        <v>1.85745</v>
      </c>
      <c r="HV286">
        <v>1.85242</v>
      </c>
      <c r="HW286">
        <v>0</v>
      </c>
      <c r="HX286">
        <v>0</v>
      </c>
      <c r="HY286">
        <v>0</v>
      </c>
      <c r="HZ286">
        <v>0</v>
      </c>
      <c r="IA286" t="s">
        <v>426</v>
      </c>
      <c r="IB286" t="s">
        <v>427</v>
      </c>
      <c r="IC286" t="s">
        <v>428</v>
      </c>
      <c r="ID286" t="s">
        <v>428</v>
      </c>
      <c r="IE286" t="s">
        <v>428</v>
      </c>
      <c r="IF286" t="s">
        <v>428</v>
      </c>
      <c r="IG286">
        <v>0</v>
      </c>
      <c r="IH286">
        <v>100</v>
      </c>
      <c r="II286">
        <v>100</v>
      </c>
      <c r="IJ286">
        <v>-1.319</v>
      </c>
      <c r="IK286">
        <v>0.3127</v>
      </c>
      <c r="IL286">
        <v>-1.085747647868322</v>
      </c>
      <c r="IM286">
        <v>-0.001141660950335919</v>
      </c>
      <c r="IN286">
        <v>1.556549255047457E-06</v>
      </c>
      <c r="IO286">
        <v>-3.845636065895205E-10</v>
      </c>
      <c r="IP286">
        <v>0.01562767363184709</v>
      </c>
      <c r="IQ286">
        <v>0.001629169780553792</v>
      </c>
      <c r="IR286">
        <v>0.0005448488767950686</v>
      </c>
      <c r="IS286">
        <v>-2.599574200195059E-06</v>
      </c>
      <c r="IT286">
        <v>2</v>
      </c>
      <c r="IU286">
        <v>2011</v>
      </c>
      <c r="IV286">
        <v>1</v>
      </c>
      <c r="IW286">
        <v>26</v>
      </c>
      <c r="IX286">
        <v>197505.8</v>
      </c>
      <c r="IY286">
        <v>197506</v>
      </c>
      <c r="IZ286">
        <v>1.14624</v>
      </c>
      <c r="JA286">
        <v>2.64282</v>
      </c>
      <c r="JB286">
        <v>1.49658</v>
      </c>
      <c r="JC286">
        <v>2.35107</v>
      </c>
      <c r="JD286">
        <v>1.54907</v>
      </c>
      <c r="JE286">
        <v>2.42065</v>
      </c>
      <c r="JF286">
        <v>36.5996</v>
      </c>
      <c r="JG286">
        <v>24.2013</v>
      </c>
      <c r="JH286">
        <v>18</v>
      </c>
      <c r="JI286">
        <v>475.713</v>
      </c>
      <c r="JJ286">
        <v>496.786</v>
      </c>
      <c r="JK286">
        <v>30.2959</v>
      </c>
      <c r="JL286">
        <v>29.2437</v>
      </c>
      <c r="JM286">
        <v>30</v>
      </c>
      <c r="JN286">
        <v>29.4523</v>
      </c>
      <c r="JO286">
        <v>29.4434</v>
      </c>
      <c r="JP286">
        <v>23.0618</v>
      </c>
      <c r="JQ286">
        <v>12.2271</v>
      </c>
      <c r="JR286">
        <v>100</v>
      </c>
      <c r="JS286">
        <v>30.2961</v>
      </c>
      <c r="JT286">
        <v>420</v>
      </c>
      <c r="JU286">
        <v>23.2475</v>
      </c>
      <c r="JV286">
        <v>101.81</v>
      </c>
      <c r="JW286">
        <v>91.20189999999999</v>
      </c>
    </row>
    <row r="287" spans="1:283">
      <c r="A287">
        <v>269</v>
      </c>
      <c r="B287">
        <v>1758839955</v>
      </c>
      <c r="C287">
        <v>3121.400000095367</v>
      </c>
      <c r="D287" t="s">
        <v>973</v>
      </c>
      <c r="E287" t="s">
        <v>974</v>
      </c>
      <c r="F287">
        <v>5</v>
      </c>
      <c r="G287" t="s">
        <v>918</v>
      </c>
      <c r="H287">
        <v>1758839952</v>
      </c>
      <c r="I287">
        <f>(J287)/1000</f>
        <v>0</v>
      </c>
      <c r="J287">
        <f>1000*DJ287*AH287*(DF287-DG287)/(100*CY287*(1000-AH287*DF287))</f>
        <v>0</v>
      </c>
      <c r="K287">
        <f>DJ287*AH287*(DE287-DD287*(1000-AH287*DG287)/(1000-AH287*DF287))/(100*CY287)</f>
        <v>0</v>
      </c>
      <c r="L287">
        <f>DD287 - IF(AH287&gt;1, K287*CY287*100.0/(AJ287), 0)</f>
        <v>0</v>
      </c>
      <c r="M287">
        <f>((S287-I287/2)*L287-K287)/(S287+I287/2)</f>
        <v>0</v>
      </c>
      <c r="N287">
        <f>M287*(DK287+DL287)/1000.0</f>
        <v>0</v>
      </c>
      <c r="O287">
        <f>(DD287 - IF(AH287&gt;1, K287*CY287*100.0/(AJ287), 0))*(DK287+DL287)/1000.0</f>
        <v>0</v>
      </c>
      <c r="P287">
        <f>2.0/((1/R287-1/Q287)+SIGN(R287)*SQRT((1/R287-1/Q287)*(1/R287-1/Q287) + 4*CZ287/((CZ287+1)*(CZ287+1))*(2*1/R287*1/Q287-1/Q287*1/Q287)))</f>
        <v>0</v>
      </c>
      <c r="Q287">
        <f>IF(LEFT(DA287,1)&lt;&gt;"0",IF(LEFT(DA287,1)="1",3.0,DB287),$D$5+$E$5*(DR287*DK287/($K$5*1000))+$F$5*(DR287*DK287/($K$5*1000))*MAX(MIN(CY287,$J$5),$I$5)*MAX(MIN(CY287,$J$5),$I$5)+$G$5*MAX(MIN(CY287,$J$5),$I$5)*(DR287*DK287/($K$5*1000))+$H$5*(DR287*DK287/($K$5*1000))*(DR287*DK287/($K$5*1000)))</f>
        <v>0</v>
      </c>
      <c r="R287">
        <f>I287*(1000-(1000*0.61365*exp(17.502*V287/(240.97+V287))/(DK287+DL287)+DF287)/2)/(1000*0.61365*exp(17.502*V287/(240.97+V287))/(DK287+DL287)-DF287)</f>
        <v>0</v>
      </c>
      <c r="S287">
        <f>1/((CZ287+1)/(P287/1.6)+1/(Q287/1.37)) + CZ287/((CZ287+1)/(P287/1.6) + CZ287/(Q287/1.37))</f>
        <v>0</v>
      </c>
      <c r="T287">
        <f>(CU287*CX287)</f>
        <v>0</v>
      </c>
      <c r="U287">
        <f>(DM287+(T287+2*0.95*5.67E-8*(((DM287+$B$9)+273)^4-(DM287+273)^4)-44100*I287)/(1.84*29.3*Q287+8*0.95*5.67E-8*(DM287+273)^3))</f>
        <v>0</v>
      </c>
      <c r="V287">
        <f>($C$9*DN287+$D$9*DO287+$E$9*U287)</f>
        <v>0</v>
      </c>
      <c r="W287">
        <f>0.61365*exp(17.502*V287/(240.97+V287))</f>
        <v>0</v>
      </c>
      <c r="X287">
        <f>(Y287/Z287*100)</f>
        <v>0</v>
      </c>
      <c r="Y287">
        <f>DF287*(DK287+DL287)/1000</f>
        <v>0</v>
      </c>
      <c r="Z287">
        <f>0.61365*exp(17.502*DM287/(240.97+DM287))</f>
        <v>0</v>
      </c>
      <c r="AA287">
        <f>(W287-DF287*(DK287+DL287)/1000)</f>
        <v>0</v>
      </c>
      <c r="AB287">
        <f>(-I287*44100)</f>
        <v>0</v>
      </c>
      <c r="AC287">
        <f>2*29.3*Q287*0.92*(DM287-V287)</f>
        <v>0</v>
      </c>
      <c r="AD287">
        <f>2*0.95*5.67E-8*(((DM287+$B$9)+273)^4-(V287+273)^4)</f>
        <v>0</v>
      </c>
      <c r="AE287">
        <f>T287+AD287+AB287+AC287</f>
        <v>0</v>
      </c>
      <c r="AF287">
        <v>1</v>
      </c>
      <c r="AG287">
        <v>0</v>
      </c>
      <c r="AH287">
        <f>IF(AF287*$H$15&gt;=AJ287,1.0,(AJ287/(AJ287-AF287*$H$15)))</f>
        <v>0</v>
      </c>
      <c r="AI287">
        <f>(AH287-1)*100</f>
        <v>0</v>
      </c>
      <c r="AJ287">
        <f>MAX(0,($B$15+$C$15*DR287)/(1+$D$15*DR287)*DK287/(DM287+273)*$E$15)</f>
        <v>0</v>
      </c>
      <c r="AK287" t="s">
        <v>422</v>
      </c>
      <c r="AL287" t="s">
        <v>422</v>
      </c>
      <c r="AM287">
        <v>0</v>
      </c>
      <c r="AN287">
        <v>0</v>
      </c>
      <c r="AO287">
        <f>1-AM287/AN287</f>
        <v>0</v>
      </c>
      <c r="AP287">
        <v>0</v>
      </c>
      <c r="AQ287" t="s">
        <v>422</v>
      </c>
      <c r="AR287" t="s">
        <v>422</v>
      </c>
      <c r="AS287">
        <v>0</v>
      </c>
      <c r="AT287">
        <v>0</v>
      </c>
      <c r="AU287">
        <f>1-AS287/AT287</f>
        <v>0</v>
      </c>
      <c r="AV287">
        <v>0.5</v>
      </c>
      <c r="AW287">
        <f>CV287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422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CU287">
        <f>$B$13*DS287+$C$13*DT287+$F$13*EE287*(1-EH287)</f>
        <v>0</v>
      </c>
      <c r="CV287">
        <f>CU287*CW287</f>
        <v>0</v>
      </c>
      <c r="CW287">
        <f>($B$13*$D$11+$C$13*$D$11+$F$13*((ER287+EJ287)/MAX(ER287+EJ287+ES287, 0.1)*$I$11+ES287/MAX(ER287+EJ287+ES287, 0.1)*$J$11))/($B$13+$C$13+$F$13)</f>
        <v>0</v>
      </c>
      <c r="CX287">
        <f>($B$13*$K$11+$C$13*$K$11+$F$13*((ER287+EJ287)/MAX(ER287+EJ287+ES287, 0.1)*$P$11+ES287/MAX(ER287+EJ287+ES287, 0.1)*$Q$11))/($B$13+$C$13+$F$13)</f>
        <v>0</v>
      </c>
      <c r="CY287">
        <v>3.21</v>
      </c>
      <c r="CZ287">
        <v>0.5</v>
      </c>
      <c r="DA287" t="s">
        <v>423</v>
      </c>
      <c r="DB287">
        <v>2</v>
      </c>
      <c r="DC287">
        <v>1758839952</v>
      </c>
      <c r="DD287">
        <v>422.2072222222222</v>
      </c>
      <c r="DE287">
        <v>420.0015555555555</v>
      </c>
      <c r="DF287">
        <v>23.44473333333333</v>
      </c>
      <c r="DG287">
        <v>23.18317777777778</v>
      </c>
      <c r="DH287">
        <v>423.5263333333334</v>
      </c>
      <c r="DI287">
        <v>23.13205555555556</v>
      </c>
      <c r="DJ287">
        <v>500.1067777777778</v>
      </c>
      <c r="DK287">
        <v>90.5665111111111</v>
      </c>
      <c r="DL287">
        <v>0.06915752222222221</v>
      </c>
      <c r="DM287">
        <v>29.96281111111111</v>
      </c>
      <c r="DN287">
        <v>30.01247777777778</v>
      </c>
      <c r="DO287">
        <v>999.9000000000001</v>
      </c>
      <c r="DP287">
        <v>0</v>
      </c>
      <c r="DQ287">
        <v>0</v>
      </c>
      <c r="DR287">
        <v>10021.26888888889</v>
      </c>
      <c r="DS287">
        <v>0</v>
      </c>
      <c r="DT287">
        <v>2.97499</v>
      </c>
      <c r="DU287">
        <v>2.205725555555555</v>
      </c>
      <c r="DV287">
        <v>432.3433333333334</v>
      </c>
      <c r="DW287">
        <v>429.9694444444445</v>
      </c>
      <c r="DX287">
        <v>0.2615617777777778</v>
      </c>
      <c r="DY287">
        <v>420.0015555555555</v>
      </c>
      <c r="DZ287">
        <v>23.18317777777778</v>
      </c>
      <c r="EA287">
        <v>2.123308888888889</v>
      </c>
      <c r="EB287">
        <v>2.09962</v>
      </c>
      <c r="EC287">
        <v>18.39513333333333</v>
      </c>
      <c r="ED287">
        <v>18.21628888888889</v>
      </c>
      <c r="EE287">
        <v>0.00500078</v>
      </c>
      <c r="EF287">
        <v>0</v>
      </c>
      <c r="EG287">
        <v>0</v>
      </c>
      <c r="EH287">
        <v>0</v>
      </c>
      <c r="EI287">
        <v>361.1888888888889</v>
      </c>
      <c r="EJ287">
        <v>0.00500078</v>
      </c>
      <c r="EK287">
        <v>-15.83333333333333</v>
      </c>
      <c r="EL287">
        <v>-0.4888888888888889</v>
      </c>
      <c r="EM287">
        <v>35.33988888888889</v>
      </c>
      <c r="EN287">
        <v>40.16644444444445</v>
      </c>
      <c r="EO287">
        <v>37.965</v>
      </c>
      <c r="EP287">
        <v>40.47900000000001</v>
      </c>
      <c r="EQ287">
        <v>38.07622222222223</v>
      </c>
      <c r="ER287">
        <v>0</v>
      </c>
      <c r="ES287">
        <v>0</v>
      </c>
      <c r="ET287">
        <v>0</v>
      </c>
      <c r="EU287">
        <v>1758839950.5</v>
      </c>
      <c r="EV287">
        <v>0</v>
      </c>
      <c r="EW287">
        <v>362.056</v>
      </c>
      <c r="EX287">
        <v>-10.69230770792259</v>
      </c>
      <c r="EY287">
        <v>17.68461524008302</v>
      </c>
      <c r="EZ287">
        <v>-17.42</v>
      </c>
      <c r="FA287">
        <v>15</v>
      </c>
      <c r="FB287">
        <v>0</v>
      </c>
      <c r="FC287" t="s">
        <v>424</v>
      </c>
      <c r="FD287">
        <v>1746989605.5</v>
      </c>
      <c r="FE287">
        <v>1746989593.5</v>
      </c>
      <c r="FF287">
        <v>0</v>
      </c>
      <c r="FG287">
        <v>-0.274</v>
      </c>
      <c r="FH287">
        <v>-0.002</v>
      </c>
      <c r="FI287">
        <v>2.549</v>
      </c>
      <c r="FJ287">
        <v>0.129</v>
      </c>
      <c r="FK287">
        <v>420</v>
      </c>
      <c r="FL287">
        <v>17</v>
      </c>
      <c r="FM287">
        <v>0.02</v>
      </c>
      <c r="FN287">
        <v>0.04</v>
      </c>
      <c r="FO287">
        <v>2.22961243902439</v>
      </c>
      <c r="FP287">
        <v>-0.02006571428571343</v>
      </c>
      <c r="FQ287">
        <v>0.04731729791372324</v>
      </c>
      <c r="FR287">
        <v>1</v>
      </c>
      <c r="FS287">
        <v>362.8147058823529</v>
      </c>
      <c r="FT287">
        <v>-26.01222298189906</v>
      </c>
      <c r="FU287">
        <v>6.100054597293814</v>
      </c>
      <c r="FV287">
        <v>0</v>
      </c>
      <c r="FW287">
        <v>0.2640447804878049</v>
      </c>
      <c r="FX287">
        <v>-0.01404317770034849</v>
      </c>
      <c r="FY287">
        <v>0.001820379610802142</v>
      </c>
      <c r="FZ287">
        <v>1</v>
      </c>
      <c r="GA287">
        <v>2</v>
      </c>
      <c r="GB287">
        <v>3</v>
      </c>
      <c r="GC287" t="s">
        <v>435</v>
      </c>
      <c r="GD287">
        <v>3.10301</v>
      </c>
      <c r="GE287">
        <v>2.72711</v>
      </c>
      <c r="GF287">
        <v>0.0885446</v>
      </c>
      <c r="GG287">
        <v>0.0880278</v>
      </c>
      <c r="GH287">
        <v>0.106031</v>
      </c>
      <c r="GI287">
        <v>0.106634</v>
      </c>
      <c r="GJ287">
        <v>23789.9</v>
      </c>
      <c r="GK287">
        <v>21601.6</v>
      </c>
      <c r="GL287">
        <v>26665.5</v>
      </c>
      <c r="GM287">
        <v>23909.2</v>
      </c>
      <c r="GN287">
        <v>38143.9</v>
      </c>
      <c r="GO287">
        <v>31562</v>
      </c>
      <c r="GP287">
        <v>46565.4</v>
      </c>
      <c r="GQ287">
        <v>37811.7</v>
      </c>
      <c r="GR287">
        <v>1.85303</v>
      </c>
      <c r="GS287">
        <v>1.86483</v>
      </c>
      <c r="GT287">
        <v>0.0847876</v>
      </c>
      <c r="GU287">
        <v>0</v>
      </c>
      <c r="GV287">
        <v>28.6435</v>
      </c>
      <c r="GW287">
        <v>999.9</v>
      </c>
      <c r="GX287">
        <v>50.5</v>
      </c>
      <c r="GY287">
        <v>31.3</v>
      </c>
      <c r="GZ287">
        <v>25.5897</v>
      </c>
      <c r="HA287">
        <v>60.7838</v>
      </c>
      <c r="HB287">
        <v>19.1426</v>
      </c>
      <c r="HC287">
        <v>1</v>
      </c>
      <c r="HD287">
        <v>0.15253</v>
      </c>
      <c r="HE287">
        <v>-1.13855</v>
      </c>
      <c r="HF287">
        <v>20.2952</v>
      </c>
      <c r="HG287">
        <v>5.22133</v>
      </c>
      <c r="HH287">
        <v>11.98</v>
      </c>
      <c r="HI287">
        <v>4.96515</v>
      </c>
      <c r="HJ287">
        <v>3.27598</v>
      </c>
      <c r="HK287">
        <v>9999</v>
      </c>
      <c r="HL287">
        <v>9999</v>
      </c>
      <c r="HM287">
        <v>9999</v>
      </c>
      <c r="HN287">
        <v>9</v>
      </c>
      <c r="HO287">
        <v>1.86394</v>
      </c>
      <c r="HP287">
        <v>1.86008</v>
      </c>
      <c r="HQ287">
        <v>1.85838</v>
      </c>
      <c r="HR287">
        <v>1.85974</v>
      </c>
      <c r="HS287">
        <v>1.85987</v>
      </c>
      <c r="HT287">
        <v>1.85837</v>
      </c>
      <c r="HU287">
        <v>1.85745</v>
      </c>
      <c r="HV287">
        <v>1.85242</v>
      </c>
      <c r="HW287">
        <v>0</v>
      </c>
      <c r="HX287">
        <v>0</v>
      </c>
      <c r="HY287">
        <v>0</v>
      </c>
      <c r="HZ287">
        <v>0</v>
      </c>
      <c r="IA287" t="s">
        <v>426</v>
      </c>
      <c r="IB287" t="s">
        <v>427</v>
      </c>
      <c r="IC287" t="s">
        <v>428</v>
      </c>
      <c r="ID287" t="s">
        <v>428</v>
      </c>
      <c r="IE287" t="s">
        <v>428</v>
      </c>
      <c r="IF287" t="s">
        <v>428</v>
      </c>
      <c r="IG287">
        <v>0</v>
      </c>
      <c r="IH287">
        <v>100</v>
      </c>
      <c r="II287">
        <v>100</v>
      </c>
      <c r="IJ287">
        <v>-1.319</v>
      </c>
      <c r="IK287">
        <v>0.3127</v>
      </c>
      <c r="IL287">
        <v>-1.085747647868322</v>
      </c>
      <c r="IM287">
        <v>-0.001141660950335919</v>
      </c>
      <c r="IN287">
        <v>1.556549255047457E-06</v>
      </c>
      <c r="IO287">
        <v>-3.845636065895205E-10</v>
      </c>
      <c r="IP287">
        <v>0.01562767363184709</v>
      </c>
      <c r="IQ287">
        <v>0.001629169780553792</v>
      </c>
      <c r="IR287">
        <v>0.0005448488767950686</v>
      </c>
      <c r="IS287">
        <v>-2.599574200195059E-06</v>
      </c>
      <c r="IT287">
        <v>2</v>
      </c>
      <c r="IU287">
        <v>2011</v>
      </c>
      <c r="IV287">
        <v>1</v>
      </c>
      <c r="IW287">
        <v>26</v>
      </c>
      <c r="IX287">
        <v>197505.8</v>
      </c>
      <c r="IY287">
        <v>197506</v>
      </c>
      <c r="IZ287">
        <v>1.14746</v>
      </c>
      <c r="JA287">
        <v>2.6355</v>
      </c>
      <c r="JB287">
        <v>1.49658</v>
      </c>
      <c r="JC287">
        <v>2.34985</v>
      </c>
      <c r="JD287">
        <v>1.54907</v>
      </c>
      <c r="JE287">
        <v>2.45483</v>
      </c>
      <c r="JF287">
        <v>36.5996</v>
      </c>
      <c r="JG287">
        <v>24.2013</v>
      </c>
      <c r="JH287">
        <v>18</v>
      </c>
      <c r="JI287">
        <v>475.482</v>
      </c>
      <c r="JJ287">
        <v>497.085</v>
      </c>
      <c r="JK287">
        <v>30.2959</v>
      </c>
      <c r="JL287">
        <v>29.2437</v>
      </c>
      <c r="JM287">
        <v>30</v>
      </c>
      <c r="JN287">
        <v>29.4523</v>
      </c>
      <c r="JO287">
        <v>29.4434</v>
      </c>
      <c r="JP287">
        <v>23.0599</v>
      </c>
      <c r="JQ287">
        <v>12.2271</v>
      </c>
      <c r="JR287">
        <v>100</v>
      </c>
      <c r="JS287">
        <v>30.2818</v>
      </c>
      <c r="JT287">
        <v>420</v>
      </c>
      <c r="JU287">
        <v>23.2519</v>
      </c>
      <c r="JV287">
        <v>101.81</v>
      </c>
      <c r="JW287">
        <v>91.20189999999999</v>
      </c>
    </row>
    <row r="288" spans="1:283">
      <c r="A288">
        <v>270</v>
      </c>
      <c r="B288">
        <v>1758839957</v>
      </c>
      <c r="C288">
        <v>3123.400000095367</v>
      </c>
      <c r="D288" t="s">
        <v>975</v>
      </c>
      <c r="E288" t="s">
        <v>976</v>
      </c>
      <c r="F288">
        <v>5</v>
      </c>
      <c r="G288" t="s">
        <v>918</v>
      </c>
      <c r="H288">
        <v>1758839954</v>
      </c>
      <c r="I288">
        <f>(J288)/1000</f>
        <v>0</v>
      </c>
      <c r="J288">
        <f>1000*DJ288*AH288*(DF288-DG288)/(100*CY288*(1000-AH288*DF288))</f>
        <v>0</v>
      </c>
      <c r="K288">
        <f>DJ288*AH288*(DE288-DD288*(1000-AH288*DG288)/(1000-AH288*DF288))/(100*CY288)</f>
        <v>0</v>
      </c>
      <c r="L288">
        <f>DD288 - IF(AH288&gt;1, K288*CY288*100.0/(AJ288), 0)</f>
        <v>0</v>
      </c>
      <c r="M288">
        <f>((S288-I288/2)*L288-K288)/(S288+I288/2)</f>
        <v>0</v>
      </c>
      <c r="N288">
        <f>M288*(DK288+DL288)/1000.0</f>
        <v>0</v>
      </c>
      <c r="O288">
        <f>(DD288 - IF(AH288&gt;1, K288*CY288*100.0/(AJ288), 0))*(DK288+DL288)/1000.0</f>
        <v>0</v>
      </c>
      <c r="P288">
        <f>2.0/((1/R288-1/Q288)+SIGN(R288)*SQRT((1/R288-1/Q288)*(1/R288-1/Q288) + 4*CZ288/((CZ288+1)*(CZ288+1))*(2*1/R288*1/Q288-1/Q288*1/Q288)))</f>
        <v>0</v>
      </c>
      <c r="Q288">
        <f>IF(LEFT(DA288,1)&lt;&gt;"0",IF(LEFT(DA288,1)="1",3.0,DB288),$D$5+$E$5*(DR288*DK288/($K$5*1000))+$F$5*(DR288*DK288/($K$5*1000))*MAX(MIN(CY288,$J$5),$I$5)*MAX(MIN(CY288,$J$5),$I$5)+$G$5*MAX(MIN(CY288,$J$5),$I$5)*(DR288*DK288/($K$5*1000))+$H$5*(DR288*DK288/($K$5*1000))*(DR288*DK288/($K$5*1000)))</f>
        <v>0</v>
      </c>
      <c r="R288">
        <f>I288*(1000-(1000*0.61365*exp(17.502*V288/(240.97+V288))/(DK288+DL288)+DF288)/2)/(1000*0.61365*exp(17.502*V288/(240.97+V288))/(DK288+DL288)-DF288)</f>
        <v>0</v>
      </c>
      <c r="S288">
        <f>1/((CZ288+1)/(P288/1.6)+1/(Q288/1.37)) + CZ288/((CZ288+1)/(P288/1.6) + CZ288/(Q288/1.37))</f>
        <v>0</v>
      </c>
      <c r="T288">
        <f>(CU288*CX288)</f>
        <v>0</v>
      </c>
      <c r="U288">
        <f>(DM288+(T288+2*0.95*5.67E-8*(((DM288+$B$9)+273)^4-(DM288+273)^4)-44100*I288)/(1.84*29.3*Q288+8*0.95*5.67E-8*(DM288+273)^3))</f>
        <v>0</v>
      </c>
      <c r="V288">
        <f>($C$9*DN288+$D$9*DO288+$E$9*U288)</f>
        <v>0</v>
      </c>
      <c r="W288">
        <f>0.61365*exp(17.502*V288/(240.97+V288))</f>
        <v>0</v>
      </c>
      <c r="X288">
        <f>(Y288/Z288*100)</f>
        <v>0</v>
      </c>
      <c r="Y288">
        <f>DF288*(DK288+DL288)/1000</f>
        <v>0</v>
      </c>
      <c r="Z288">
        <f>0.61365*exp(17.502*DM288/(240.97+DM288))</f>
        <v>0</v>
      </c>
      <c r="AA288">
        <f>(W288-DF288*(DK288+DL288)/1000)</f>
        <v>0</v>
      </c>
      <c r="AB288">
        <f>(-I288*44100)</f>
        <v>0</v>
      </c>
      <c r="AC288">
        <f>2*29.3*Q288*0.92*(DM288-V288)</f>
        <v>0</v>
      </c>
      <c r="AD288">
        <f>2*0.95*5.67E-8*(((DM288+$B$9)+273)^4-(V288+273)^4)</f>
        <v>0</v>
      </c>
      <c r="AE288">
        <f>T288+AD288+AB288+AC288</f>
        <v>0</v>
      </c>
      <c r="AF288">
        <v>1</v>
      </c>
      <c r="AG288">
        <v>0</v>
      </c>
      <c r="AH288">
        <f>IF(AF288*$H$15&gt;=AJ288,1.0,(AJ288/(AJ288-AF288*$H$15)))</f>
        <v>0</v>
      </c>
      <c r="AI288">
        <f>(AH288-1)*100</f>
        <v>0</v>
      </c>
      <c r="AJ288">
        <f>MAX(0,($B$15+$C$15*DR288)/(1+$D$15*DR288)*DK288/(DM288+273)*$E$15)</f>
        <v>0</v>
      </c>
      <c r="AK288" t="s">
        <v>422</v>
      </c>
      <c r="AL288" t="s">
        <v>422</v>
      </c>
      <c r="AM288">
        <v>0</v>
      </c>
      <c r="AN288">
        <v>0</v>
      </c>
      <c r="AO288">
        <f>1-AM288/AN288</f>
        <v>0</v>
      </c>
      <c r="AP288">
        <v>0</v>
      </c>
      <c r="AQ288" t="s">
        <v>422</v>
      </c>
      <c r="AR288" t="s">
        <v>422</v>
      </c>
      <c r="AS288">
        <v>0</v>
      </c>
      <c r="AT288">
        <v>0</v>
      </c>
      <c r="AU288">
        <f>1-AS288/AT288</f>
        <v>0</v>
      </c>
      <c r="AV288">
        <v>0.5</v>
      </c>
      <c r="AW288">
        <f>CV288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422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CU288">
        <f>$B$13*DS288+$C$13*DT288+$F$13*EE288*(1-EH288)</f>
        <v>0</v>
      </c>
      <c r="CV288">
        <f>CU288*CW288</f>
        <v>0</v>
      </c>
      <c r="CW288">
        <f>($B$13*$D$11+$C$13*$D$11+$F$13*((ER288+EJ288)/MAX(ER288+EJ288+ES288, 0.1)*$I$11+ES288/MAX(ER288+EJ288+ES288, 0.1)*$J$11))/($B$13+$C$13+$F$13)</f>
        <v>0</v>
      </c>
      <c r="CX288">
        <f>($B$13*$K$11+$C$13*$K$11+$F$13*((ER288+EJ288)/MAX(ER288+EJ288+ES288, 0.1)*$P$11+ES288/MAX(ER288+EJ288+ES288, 0.1)*$Q$11))/($B$13+$C$13+$F$13)</f>
        <v>0</v>
      </c>
      <c r="CY288">
        <v>3.21</v>
      </c>
      <c r="CZ288">
        <v>0.5</v>
      </c>
      <c r="DA288" t="s">
        <v>423</v>
      </c>
      <c r="DB288">
        <v>2</v>
      </c>
      <c r="DC288">
        <v>1758839954</v>
      </c>
      <c r="DD288">
        <v>422.2084444444445</v>
      </c>
      <c r="DE288">
        <v>420.0056666666667</v>
      </c>
      <c r="DF288">
        <v>23.44411111111111</v>
      </c>
      <c r="DG288">
        <v>23.18234444444444</v>
      </c>
      <c r="DH288">
        <v>423.5276666666667</v>
      </c>
      <c r="DI288">
        <v>23.13146666666667</v>
      </c>
      <c r="DJ288">
        <v>500.1584444444444</v>
      </c>
      <c r="DK288">
        <v>90.56681111111112</v>
      </c>
      <c r="DL288">
        <v>0.06894902222222223</v>
      </c>
      <c r="DM288">
        <v>29.96385555555555</v>
      </c>
      <c r="DN288">
        <v>30.01727777777777</v>
      </c>
      <c r="DO288">
        <v>999.9000000000001</v>
      </c>
      <c r="DP288">
        <v>0</v>
      </c>
      <c r="DQ288">
        <v>0</v>
      </c>
      <c r="DR288">
        <v>10017.71666666667</v>
      </c>
      <c r="DS288">
        <v>0</v>
      </c>
      <c r="DT288">
        <v>2.97499</v>
      </c>
      <c r="DU288">
        <v>2.202803333333334</v>
      </c>
      <c r="DV288">
        <v>432.3443333333333</v>
      </c>
      <c r="DW288">
        <v>429.9734444444445</v>
      </c>
      <c r="DX288">
        <v>0.2617622222222222</v>
      </c>
      <c r="DY288">
        <v>420.0056666666667</v>
      </c>
      <c r="DZ288">
        <v>23.18234444444444</v>
      </c>
      <c r="EA288">
        <v>2.12326</v>
      </c>
      <c r="EB288">
        <v>2.099551111111111</v>
      </c>
      <c r="EC288">
        <v>18.39476666666667</v>
      </c>
      <c r="ED288">
        <v>18.21577777777777</v>
      </c>
      <c r="EE288">
        <v>0.00500078</v>
      </c>
      <c r="EF288">
        <v>0</v>
      </c>
      <c r="EG288">
        <v>0</v>
      </c>
      <c r="EH288">
        <v>0</v>
      </c>
      <c r="EI288">
        <v>359.0888888888889</v>
      </c>
      <c r="EJ288">
        <v>0.00500078</v>
      </c>
      <c r="EK288">
        <v>-13.73333333333333</v>
      </c>
      <c r="EL288">
        <v>0.03333333333333334</v>
      </c>
      <c r="EM288">
        <v>35.36077777777777</v>
      </c>
      <c r="EN288">
        <v>40.20122222222223</v>
      </c>
      <c r="EO288">
        <v>37.77755555555556</v>
      </c>
      <c r="EP288">
        <v>40.52755555555555</v>
      </c>
      <c r="EQ288">
        <v>37.95811111111111</v>
      </c>
      <c r="ER288">
        <v>0</v>
      </c>
      <c r="ES288">
        <v>0</v>
      </c>
      <c r="ET288">
        <v>0</v>
      </c>
      <c r="EU288">
        <v>1758839952.3</v>
      </c>
      <c r="EV288">
        <v>0</v>
      </c>
      <c r="EW288">
        <v>361.6653846153846</v>
      </c>
      <c r="EX288">
        <v>-9.343589823311572</v>
      </c>
      <c r="EY288">
        <v>21.48034196735393</v>
      </c>
      <c r="EZ288">
        <v>-16.95769230769231</v>
      </c>
      <c r="FA288">
        <v>15</v>
      </c>
      <c r="FB288">
        <v>0</v>
      </c>
      <c r="FC288" t="s">
        <v>424</v>
      </c>
      <c r="FD288">
        <v>1746989605.5</v>
      </c>
      <c r="FE288">
        <v>1746989593.5</v>
      </c>
      <c r="FF288">
        <v>0</v>
      </c>
      <c r="FG288">
        <v>-0.274</v>
      </c>
      <c r="FH288">
        <v>-0.002</v>
      </c>
      <c r="FI288">
        <v>2.549</v>
      </c>
      <c r="FJ288">
        <v>0.129</v>
      </c>
      <c r="FK288">
        <v>420</v>
      </c>
      <c r="FL288">
        <v>17</v>
      </c>
      <c r="FM288">
        <v>0.02</v>
      </c>
      <c r="FN288">
        <v>0.04</v>
      </c>
      <c r="FO288">
        <v>2.22926</v>
      </c>
      <c r="FP288">
        <v>0.01507046904314753</v>
      </c>
      <c r="FQ288">
        <v>0.04687795878661954</v>
      </c>
      <c r="FR288">
        <v>1</v>
      </c>
      <c r="FS288">
        <v>362.4705882352941</v>
      </c>
      <c r="FT288">
        <v>-12.65393433183526</v>
      </c>
      <c r="FU288">
        <v>5.811020433410008</v>
      </c>
      <c r="FV288">
        <v>0</v>
      </c>
      <c r="FW288">
        <v>0.26377045</v>
      </c>
      <c r="FX288">
        <v>-0.015714799249532</v>
      </c>
      <c r="FY288">
        <v>0.001881533948006255</v>
      </c>
      <c r="FZ288">
        <v>1</v>
      </c>
      <c r="GA288">
        <v>2</v>
      </c>
      <c r="GB288">
        <v>3</v>
      </c>
      <c r="GC288" t="s">
        <v>435</v>
      </c>
      <c r="GD288">
        <v>3.10298</v>
      </c>
      <c r="GE288">
        <v>2.72698</v>
      </c>
      <c r="GF288">
        <v>0.08854430000000001</v>
      </c>
      <c r="GG288">
        <v>0.08802740000000001</v>
      </c>
      <c r="GH288">
        <v>0.10603</v>
      </c>
      <c r="GI288">
        <v>0.10663</v>
      </c>
      <c r="GJ288">
        <v>23789.9</v>
      </c>
      <c r="GK288">
        <v>21601.6</v>
      </c>
      <c r="GL288">
        <v>26665.5</v>
      </c>
      <c r="GM288">
        <v>23909.3</v>
      </c>
      <c r="GN288">
        <v>38143.9</v>
      </c>
      <c r="GO288">
        <v>31562.2</v>
      </c>
      <c r="GP288">
        <v>46565.3</v>
      </c>
      <c r="GQ288">
        <v>37811.7</v>
      </c>
      <c r="GR288">
        <v>1.8533</v>
      </c>
      <c r="GS288">
        <v>1.8649</v>
      </c>
      <c r="GT288">
        <v>0.08469069999999999</v>
      </c>
      <c r="GU288">
        <v>0</v>
      </c>
      <c r="GV288">
        <v>28.6436</v>
      </c>
      <c r="GW288">
        <v>999.9</v>
      </c>
      <c r="GX288">
        <v>50.5</v>
      </c>
      <c r="GY288">
        <v>31.3</v>
      </c>
      <c r="GZ288">
        <v>25.5886</v>
      </c>
      <c r="HA288">
        <v>61.4238</v>
      </c>
      <c r="HB288">
        <v>19.2468</v>
      </c>
      <c r="HC288">
        <v>1</v>
      </c>
      <c r="HD288">
        <v>0.1525</v>
      </c>
      <c r="HE288">
        <v>-1.10675</v>
      </c>
      <c r="HF288">
        <v>20.2955</v>
      </c>
      <c r="HG288">
        <v>5.22133</v>
      </c>
      <c r="HH288">
        <v>11.98</v>
      </c>
      <c r="HI288">
        <v>4.9651</v>
      </c>
      <c r="HJ288">
        <v>3.276</v>
      </c>
      <c r="HK288">
        <v>9999</v>
      </c>
      <c r="HL288">
        <v>9999</v>
      </c>
      <c r="HM288">
        <v>9999</v>
      </c>
      <c r="HN288">
        <v>9</v>
      </c>
      <c r="HO288">
        <v>1.86395</v>
      </c>
      <c r="HP288">
        <v>1.8601</v>
      </c>
      <c r="HQ288">
        <v>1.85837</v>
      </c>
      <c r="HR288">
        <v>1.85974</v>
      </c>
      <c r="HS288">
        <v>1.85986</v>
      </c>
      <c r="HT288">
        <v>1.85837</v>
      </c>
      <c r="HU288">
        <v>1.85745</v>
      </c>
      <c r="HV288">
        <v>1.85242</v>
      </c>
      <c r="HW288">
        <v>0</v>
      </c>
      <c r="HX288">
        <v>0</v>
      </c>
      <c r="HY288">
        <v>0</v>
      </c>
      <c r="HZ288">
        <v>0</v>
      </c>
      <c r="IA288" t="s">
        <v>426</v>
      </c>
      <c r="IB288" t="s">
        <v>427</v>
      </c>
      <c r="IC288" t="s">
        <v>428</v>
      </c>
      <c r="ID288" t="s">
        <v>428</v>
      </c>
      <c r="IE288" t="s">
        <v>428</v>
      </c>
      <c r="IF288" t="s">
        <v>428</v>
      </c>
      <c r="IG288">
        <v>0</v>
      </c>
      <c r="IH288">
        <v>100</v>
      </c>
      <c r="II288">
        <v>100</v>
      </c>
      <c r="IJ288">
        <v>-1.319</v>
      </c>
      <c r="IK288">
        <v>0.3127</v>
      </c>
      <c r="IL288">
        <v>-1.085747647868322</v>
      </c>
      <c r="IM288">
        <v>-0.001141660950335919</v>
      </c>
      <c r="IN288">
        <v>1.556549255047457E-06</v>
      </c>
      <c r="IO288">
        <v>-3.845636065895205E-10</v>
      </c>
      <c r="IP288">
        <v>0.01562767363184709</v>
      </c>
      <c r="IQ288">
        <v>0.001629169780553792</v>
      </c>
      <c r="IR288">
        <v>0.0005448488767950686</v>
      </c>
      <c r="IS288">
        <v>-2.599574200195059E-06</v>
      </c>
      <c r="IT288">
        <v>2</v>
      </c>
      <c r="IU288">
        <v>2011</v>
      </c>
      <c r="IV288">
        <v>1</v>
      </c>
      <c r="IW288">
        <v>26</v>
      </c>
      <c r="IX288">
        <v>197505.9</v>
      </c>
      <c r="IY288">
        <v>197506.1</v>
      </c>
      <c r="IZ288">
        <v>1.14746</v>
      </c>
      <c r="JA288">
        <v>2.63672</v>
      </c>
      <c r="JB288">
        <v>1.49658</v>
      </c>
      <c r="JC288">
        <v>2.35107</v>
      </c>
      <c r="JD288">
        <v>1.54907</v>
      </c>
      <c r="JE288">
        <v>2.49756</v>
      </c>
      <c r="JF288">
        <v>36.5996</v>
      </c>
      <c r="JG288">
        <v>24.2013</v>
      </c>
      <c r="JH288">
        <v>18</v>
      </c>
      <c r="JI288">
        <v>475.641</v>
      </c>
      <c r="JJ288">
        <v>497.135</v>
      </c>
      <c r="JK288">
        <v>30.2945</v>
      </c>
      <c r="JL288">
        <v>29.2432</v>
      </c>
      <c r="JM288">
        <v>30</v>
      </c>
      <c r="JN288">
        <v>29.4523</v>
      </c>
      <c r="JO288">
        <v>29.4434</v>
      </c>
      <c r="JP288">
        <v>23.0605</v>
      </c>
      <c r="JQ288">
        <v>12.2271</v>
      </c>
      <c r="JR288">
        <v>100</v>
      </c>
      <c r="JS288">
        <v>30.2818</v>
      </c>
      <c r="JT288">
        <v>420</v>
      </c>
      <c r="JU288">
        <v>23.2536</v>
      </c>
      <c r="JV288">
        <v>101.81</v>
      </c>
      <c r="JW288">
        <v>91.2021</v>
      </c>
    </row>
    <row r="289" spans="1:283">
      <c r="A289">
        <v>271</v>
      </c>
      <c r="B289">
        <v>1758840396.1</v>
      </c>
      <c r="C289">
        <v>3562.5</v>
      </c>
      <c r="D289" t="s">
        <v>977</v>
      </c>
      <c r="E289" t="s">
        <v>978</v>
      </c>
      <c r="F289">
        <v>5</v>
      </c>
      <c r="G289" t="s">
        <v>979</v>
      </c>
      <c r="H289">
        <v>1758840393.1</v>
      </c>
      <c r="I289">
        <f>(J289)/1000</f>
        <v>0</v>
      </c>
      <c r="J289">
        <f>1000*DJ289*AH289*(DF289-DG289)/(100*CY289*(1000-AH289*DF289))</f>
        <v>0</v>
      </c>
      <c r="K289">
        <f>DJ289*AH289*(DE289-DD289*(1000-AH289*DG289)/(1000-AH289*DF289))/(100*CY289)</f>
        <v>0</v>
      </c>
      <c r="L289">
        <f>DD289 - IF(AH289&gt;1, K289*CY289*100.0/(AJ289), 0)</f>
        <v>0</v>
      </c>
      <c r="M289">
        <f>((S289-I289/2)*L289-K289)/(S289+I289/2)</f>
        <v>0</v>
      </c>
      <c r="N289">
        <f>M289*(DK289+DL289)/1000.0</f>
        <v>0</v>
      </c>
      <c r="O289">
        <f>(DD289 - IF(AH289&gt;1, K289*CY289*100.0/(AJ289), 0))*(DK289+DL289)/1000.0</f>
        <v>0</v>
      </c>
      <c r="P289">
        <f>2.0/((1/R289-1/Q289)+SIGN(R289)*SQRT((1/R289-1/Q289)*(1/R289-1/Q289) + 4*CZ289/((CZ289+1)*(CZ289+1))*(2*1/R289*1/Q289-1/Q289*1/Q289)))</f>
        <v>0</v>
      </c>
      <c r="Q289">
        <f>IF(LEFT(DA289,1)&lt;&gt;"0",IF(LEFT(DA289,1)="1",3.0,DB289),$D$5+$E$5*(DR289*DK289/($K$5*1000))+$F$5*(DR289*DK289/($K$5*1000))*MAX(MIN(CY289,$J$5),$I$5)*MAX(MIN(CY289,$J$5),$I$5)+$G$5*MAX(MIN(CY289,$J$5),$I$5)*(DR289*DK289/($K$5*1000))+$H$5*(DR289*DK289/($K$5*1000))*(DR289*DK289/($K$5*1000)))</f>
        <v>0</v>
      </c>
      <c r="R289">
        <f>I289*(1000-(1000*0.61365*exp(17.502*V289/(240.97+V289))/(DK289+DL289)+DF289)/2)/(1000*0.61365*exp(17.502*V289/(240.97+V289))/(DK289+DL289)-DF289)</f>
        <v>0</v>
      </c>
      <c r="S289">
        <f>1/((CZ289+1)/(P289/1.6)+1/(Q289/1.37)) + CZ289/((CZ289+1)/(P289/1.6) + CZ289/(Q289/1.37))</f>
        <v>0</v>
      </c>
      <c r="T289">
        <f>(CU289*CX289)</f>
        <v>0</v>
      </c>
      <c r="U289">
        <f>(DM289+(T289+2*0.95*5.67E-8*(((DM289+$B$9)+273)^4-(DM289+273)^4)-44100*I289)/(1.84*29.3*Q289+8*0.95*5.67E-8*(DM289+273)^3))</f>
        <v>0</v>
      </c>
      <c r="V289">
        <f>($C$9*DN289+$D$9*DO289+$E$9*U289)</f>
        <v>0</v>
      </c>
      <c r="W289">
        <f>0.61365*exp(17.502*V289/(240.97+V289))</f>
        <v>0</v>
      </c>
      <c r="X289">
        <f>(Y289/Z289*100)</f>
        <v>0</v>
      </c>
      <c r="Y289">
        <f>DF289*(DK289+DL289)/1000</f>
        <v>0</v>
      </c>
      <c r="Z289">
        <f>0.61365*exp(17.502*DM289/(240.97+DM289))</f>
        <v>0</v>
      </c>
      <c r="AA289">
        <f>(W289-DF289*(DK289+DL289)/1000)</f>
        <v>0</v>
      </c>
      <c r="AB289">
        <f>(-I289*44100)</f>
        <v>0</v>
      </c>
      <c r="AC289">
        <f>2*29.3*Q289*0.92*(DM289-V289)</f>
        <v>0</v>
      </c>
      <c r="AD289">
        <f>2*0.95*5.67E-8*(((DM289+$B$9)+273)^4-(V289+273)^4)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IF(AF289*$H$15&gt;=AJ289,1.0,(AJ289/(AJ289-AF289*$H$15)))</f>
        <v>0</v>
      </c>
      <c r="AI289">
        <f>(AH289-1)*100</f>
        <v>0</v>
      </c>
      <c r="AJ289">
        <f>MAX(0,($B$15+$C$15*DR289)/(1+$D$15*DR289)*DK289/(DM289+273)*$E$15)</f>
        <v>0</v>
      </c>
      <c r="AK289" t="s">
        <v>422</v>
      </c>
      <c r="AL289" t="s">
        <v>422</v>
      </c>
      <c r="AM289">
        <v>0</v>
      </c>
      <c r="AN289">
        <v>0</v>
      </c>
      <c r="AO289">
        <f>1-AM289/AN289</f>
        <v>0</v>
      </c>
      <c r="AP289">
        <v>0</v>
      </c>
      <c r="AQ289" t="s">
        <v>422</v>
      </c>
      <c r="AR289" t="s">
        <v>422</v>
      </c>
      <c r="AS289">
        <v>0</v>
      </c>
      <c r="AT289">
        <v>0</v>
      </c>
      <c r="AU289">
        <f>1-AS289/AT289</f>
        <v>0</v>
      </c>
      <c r="AV289">
        <v>0.5</v>
      </c>
      <c r="AW289">
        <f>CV289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422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CU289">
        <f>$B$13*DS289+$C$13*DT289+$F$13*EE289*(1-EH289)</f>
        <v>0</v>
      </c>
      <c r="CV289">
        <f>CU289*CW289</f>
        <v>0</v>
      </c>
      <c r="CW289">
        <f>($B$13*$D$11+$C$13*$D$11+$F$13*((ER289+EJ289)/MAX(ER289+EJ289+ES289, 0.1)*$I$11+ES289/MAX(ER289+EJ289+ES289, 0.1)*$J$11))/($B$13+$C$13+$F$13)</f>
        <v>0</v>
      </c>
      <c r="CX289">
        <f>($B$13*$K$11+$C$13*$K$11+$F$13*((ER289+EJ289)/MAX(ER289+EJ289+ES289, 0.1)*$P$11+ES289/MAX(ER289+EJ289+ES289, 0.1)*$Q$11))/($B$13+$C$13+$F$13)</f>
        <v>0</v>
      </c>
      <c r="CY289">
        <v>1.37</v>
      </c>
      <c r="CZ289">
        <v>0.5</v>
      </c>
      <c r="DA289" t="s">
        <v>423</v>
      </c>
      <c r="DB289">
        <v>2</v>
      </c>
      <c r="DC289">
        <v>1758840393.1</v>
      </c>
      <c r="DD289">
        <v>422.05</v>
      </c>
      <c r="DE289">
        <v>419.9557272727272</v>
      </c>
      <c r="DF289">
        <v>23.56660909090909</v>
      </c>
      <c r="DG289">
        <v>23.4247</v>
      </c>
      <c r="DH289">
        <v>423.3690909090909</v>
      </c>
      <c r="DI289">
        <v>23.25123636363637</v>
      </c>
      <c r="DJ289">
        <v>499.9696363636364</v>
      </c>
      <c r="DK289">
        <v>90.55768181818181</v>
      </c>
      <c r="DL289">
        <v>0.06724534545454547</v>
      </c>
      <c r="DM289">
        <v>30.01472727272727</v>
      </c>
      <c r="DN289">
        <v>30.00373636363637</v>
      </c>
      <c r="DO289">
        <v>999.9</v>
      </c>
      <c r="DP289">
        <v>0</v>
      </c>
      <c r="DQ289">
        <v>0</v>
      </c>
      <c r="DR289">
        <v>9999.553636363637</v>
      </c>
      <c r="DS289">
        <v>0</v>
      </c>
      <c r="DT289">
        <v>3.056954545454545</v>
      </c>
      <c r="DU289">
        <v>2.094266363636363</v>
      </c>
      <c r="DV289">
        <v>432.2361818181818</v>
      </c>
      <c r="DW289">
        <v>430.0290909090909</v>
      </c>
      <c r="DX289">
        <v>0.1419194545454545</v>
      </c>
      <c r="DY289">
        <v>419.9557272727272</v>
      </c>
      <c r="DZ289">
        <v>23.4247</v>
      </c>
      <c r="EA289">
        <v>2.134138181818182</v>
      </c>
      <c r="EB289">
        <v>2.121286363636363</v>
      </c>
      <c r="EC289">
        <v>18.4763</v>
      </c>
      <c r="ED289">
        <v>18.37992727272727</v>
      </c>
      <c r="EE289">
        <v>0.005000779999999999</v>
      </c>
      <c r="EF289">
        <v>0</v>
      </c>
      <c r="EG289">
        <v>0</v>
      </c>
      <c r="EH289">
        <v>0</v>
      </c>
      <c r="EI289">
        <v>165.9454545454545</v>
      </c>
      <c r="EJ289">
        <v>0.005000779999999999</v>
      </c>
      <c r="EK289">
        <v>-19.59090909090909</v>
      </c>
      <c r="EL289">
        <v>-0.7818181818181817</v>
      </c>
      <c r="EM289">
        <v>35.55090909090909</v>
      </c>
      <c r="EN289">
        <v>40.55090909090909</v>
      </c>
      <c r="EO289">
        <v>37.48836363636363</v>
      </c>
      <c r="EP289">
        <v>41.05663636363636</v>
      </c>
      <c r="EQ289">
        <v>37.45436363636364</v>
      </c>
      <c r="ER289">
        <v>0</v>
      </c>
      <c r="ES289">
        <v>0</v>
      </c>
      <c r="ET289">
        <v>0</v>
      </c>
      <c r="EU289">
        <v>1758840391.5</v>
      </c>
      <c r="EV289">
        <v>0</v>
      </c>
      <c r="EW289">
        <v>166.2115384615385</v>
      </c>
      <c r="EX289">
        <v>-20.65299154033484</v>
      </c>
      <c r="EY289">
        <v>6.369230579122853</v>
      </c>
      <c r="EZ289">
        <v>-19.01153846153846</v>
      </c>
      <c r="FA289">
        <v>15</v>
      </c>
      <c r="FB289">
        <v>0</v>
      </c>
      <c r="FC289" t="s">
        <v>424</v>
      </c>
      <c r="FD289">
        <v>1746989605.5</v>
      </c>
      <c r="FE289">
        <v>1746989593.5</v>
      </c>
      <c r="FF289">
        <v>0</v>
      </c>
      <c r="FG289">
        <v>-0.274</v>
      </c>
      <c r="FH289">
        <v>-0.002</v>
      </c>
      <c r="FI289">
        <v>2.549</v>
      </c>
      <c r="FJ289">
        <v>0.129</v>
      </c>
      <c r="FK289">
        <v>420</v>
      </c>
      <c r="FL289">
        <v>17</v>
      </c>
      <c r="FM289">
        <v>0.02</v>
      </c>
      <c r="FN289">
        <v>0.04</v>
      </c>
      <c r="FO289">
        <v>2.09302512195122</v>
      </c>
      <c r="FP289">
        <v>0.03455017421603152</v>
      </c>
      <c r="FQ289">
        <v>0.03138326446371954</v>
      </c>
      <c r="FR289">
        <v>1</v>
      </c>
      <c r="FS289">
        <v>166.5323529411765</v>
      </c>
      <c r="FT289">
        <v>-7.533995385084181</v>
      </c>
      <c r="FU289">
        <v>6.446007455062912</v>
      </c>
      <c r="FV289">
        <v>0</v>
      </c>
      <c r="FW289">
        <v>0.142216243902439</v>
      </c>
      <c r="FX289">
        <v>-0.0024621742160276</v>
      </c>
      <c r="FY289">
        <v>0.00076285189498508</v>
      </c>
      <c r="FZ289">
        <v>1</v>
      </c>
      <c r="GA289">
        <v>2</v>
      </c>
      <c r="GB289">
        <v>3</v>
      </c>
      <c r="GC289" t="s">
        <v>435</v>
      </c>
      <c r="GD289">
        <v>3.10308</v>
      </c>
      <c r="GE289">
        <v>2.72532</v>
      </c>
      <c r="GF289">
        <v>0.08851879999999999</v>
      </c>
      <c r="GG289">
        <v>0.0880224</v>
      </c>
      <c r="GH289">
        <v>0.106419</v>
      </c>
      <c r="GI289">
        <v>0.107414</v>
      </c>
      <c r="GJ289">
        <v>23792.9</v>
      </c>
      <c r="GK289">
        <v>21602.4</v>
      </c>
      <c r="GL289">
        <v>26667.9</v>
      </c>
      <c r="GM289">
        <v>23909.9</v>
      </c>
      <c r="GN289">
        <v>38129.9</v>
      </c>
      <c r="GO289">
        <v>31533.8</v>
      </c>
      <c r="GP289">
        <v>46569</v>
      </c>
      <c r="GQ289">
        <v>37811.3</v>
      </c>
      <c r="GR289">
        <v>1.86583</v>
      </c>
      <c r="GS289">
        <v>1.86615</v>
      </c>
      <c r="GT289">
        <v>0.0803731</v>
      </c>
      <c r="GU289">
        <v>0</v>
      </c>
      <c r="GV289">
        <v>28.6966</v>
      </c>
      <c r="GW289">
        <v>999.9</v>
      </c>
      <c r="GX289">
        <v>50.3</v>
      </c>
      <c r="GY289">
        <v>31.4</v>
      </c>
      <c r="GZ289">
        <v>25.633</v>
      </c>
      <c r="HA289">
        <v>60.5902</v>
      </c>
      <c r="HB289">
        <v>19.2989</v>
      </c>
      <c r="HC289">
        <v>1</v>
      </c>
      <c r="HD289">
        <v>0.148796</v>
      </c>
      <c r="HE289">
        <v>-1.19796</v>
      </c>
      <c r="HF289">
        <v>20.295</v>
      </c>
      <c r="HG289">
        <v>5.22103</v>
      </c>
      <c r="HH289">
        <v>11.98</v>
      </c>
      <c r="HI289">
        <v>4.965</v>
      </c>
      <c r="HJ289">
        <v>3.276</v>
      </c>
      <c r="HK289">
        <v>9999</v>
      </c>
      <c r="HL289">
        <v>9999</v>
      </c>
      <c r="HM289">
        <v>9999</v>
      </c>
      <c r="HN289">
        <v>9.1</v>
      </c>
      <c r="HO289">
        <v>1.86394</v>
      </c>
      <c r="HP289">
        <v>1.86007</v>
      </c>
      <c r="HQ289">
        <v>1.85837</v>
      </c>
      <c r="HR289">
        <v>1.85974</v>
      </c>
      <c r="HS289">
        <v>1.85986</v>
      </c>
      <c r="HT289">
        <v>1.85838</v>
      </c>
      <c r="HU289">
        <v>1.85745</v>
      </c>
      <c r="HV289">
        <v>1.85241</v>
      </c>
      <c r="HW289">
        <v>0</v>
      </c>
      <c r="HX289">
        <v>0</v>
      </c>
      <c r="HY289">
        <v>0</v>
      </c>
      <c r="HZ289">
        <v>0</v>
      </c>
      <c r="IA289" t="s">
        <v>426</v>
      </c>
      <c r="IB289" t="s">
        <v>427</v>
      </c>
      <c r="IC289" t="s">
        <v>428</v>
      </c>
      <c r="ID289" t="s">
        <v>428</v>
      </c>
      <c r="IE289" t="s">
        <v>428</v>
      </c>
      <c r="IF289" t="s">
        <v>428</v>
      </c>
      <c r="IG289">
        <v>0</v>
      </c>
      <c r="IH289">
        <v>100</v>
      </c>
      <c r="II289">
        <v>100</v>
      </c>
      <c r="IJ289">
        <v>-1.319</v>
      </c>
      <c r="IK289">
        <v>0.3154</v>
      </c>
      <c r="IL289">
        <v>-1.085747647868322</v>
      </c>
      <c r="IM289">
        <v>-0.001141660950335919</v>
      </c>
      <c r="IN289">
        <v>1.556549255047457E-06</v>
      </c>
      <c r="IO289">
        <v>-3.845636065895205E-10</v>
      </c>
      <c r="IP289">
        <v>0.01562767363184709</v>
      </c>
      <c r="IQ289">
        <v>0.001629169780553792</v>
      </c>
      <c r="IR289">
        <v>0.0005448488767950686</v>
      </c>
      <c r="IS289">
        <v>-2.599574200195059E-06</v>
      </c>
      <c r="IT289">
        <v>2</v>
      </c>
      <c r="IU289">
        <v>2011</v>
      </c>
      <c r="IV289">
        <v>1</v>
      </c>
      <c r="IW289">
        <v>26</v>
      </c>
      <c r="IX289">
        <v>197513.2</v>
      </c>
      <c r="IY289">
        <v>197513.4</v>
      </c>
      <c r="IZ289">
        <v>1.14746</v>
      </c>
      <c r="JA289">
        <v>2.65015</v>
      </c>
      <c r="JB289">
        <v>1.49658</v>
      </c>
      <c r="JC289">
        <v>2.35107</v>
      </c>
      <c r="JD289">
        <v>1.54907</v>
      </c>
      <c r="JE289">
        <v>2.37915</v>
      </c>
      <c r="JF289">
        <v>36.6706</v>
      </c>
      <c r="JG289">
        <v>24.1926</v>
      </c>
      <c r="JH289">
        <v>18</v>
      </c>
      <c r="JI289">
        <v>482.617</v>
      </c>
      <c r="JJ289">
        <v>497.653</v>
      </c>
      <c r="JK289">
        <v>30.4012</v>
      </c>
      <c r="JL289">
        <v>29.2011</v>
      </c>
      <c r="JM289">
        <v>30.0001</v>
      </c>
      <c r="JN289">
        <v>29.4121</v>
      </c>
      <c r="JO289">
        <v>29.4058</v>
      </c>
      <c r="JP289">
        <v>23.0723</v>
      </c>
      <c r="JQ289">
        <v>11.0899</v>
      </c>
      <c r="JR289">
        <v>100</v>
      </c>
      <c r="JS289">
        <v>30.4031</v>
      </c>
      <c r="JT289">
        <v>420</v>
      </c>
      <c r="JU289">
        <v>23.4047</v>
      </c>
      <c r="JV289">
        <v>101.819</v>
      </c>
      <c r="JW289">
        <v>91.20229999999999</v>
      </c>
    </row>
    <row r="290" spans="1:283">
      <c r="A290">
        <v>272</v>
      </c>
      <c r="B290">
        <v>1758840398.1</v>
      </c>
      <c r="C290">
        <v>3564.5</v>
      </c>
      <c r="D290" t="s">
        <v>980</v>
      </c>
      <c r="E290" t="s">
        <v>981</v>
      </c>
      <c r="F290">
        <v>5</v>
      </c>
      <c r="G290" t="s">
        <v>979</v>
      </c>
      <c r="H290">
        <v>1758840395.266667</v>
      </c>
      <c r="I290">
        <f>(J290)/1000</f>
        <v>0</v>
      </c>
      <c r="J290">
        <f>1000*DJ290*AH290*(DF290-DG290)/(100*CY290*(1000-AH290*DF290))</f>
        <v>0</v>
      </c>
      <c r="K290">
        <f>DJ290*AH290*(DE290-DD290*(1000-AH290*DG290)/(1000-AH290*DF290))/(100*CY290)</f>
        <v>0</v>
      </c>
      <c r="L290">
        <f>DD290 - IF(AH290&gt;1, K290*CY290*100.0/(AJ290), 0)</f>
        <v>0</v>
      </c>
      <c r="M290">
        <f>((S290-I290/2)*L290-K290)/(S290+I290/2)</f>
        <v>0</v>
      </c>
      <c r="N290">
        <f>M290*(DK290+DL290)/1000.0</f>
        <v>0</v>
      </c>
      <c r="O290">
        <f>(DD290 - IF(AH290&gt;1, K290*CY290*100.0/(AJ290), 0))*(DK290+DL290)/1000.0</f>
        <v>0</v>
      </c>
      <c r="P290">
        <f>2.0/((1/R290-1/Q290)+SIGN(R290)*SQRT((1/R290-1/Q290)*(1/R290-1/Q290) + 4*CZ290/((CZ290+1)*(CZ290+1))*(2*1/R290*1/Q290-1/Q290*1/Q290)))</f>
        <v>0</v>
      </c>
      <c r="Q290">
        <f>IF(LEFT(DA290,1)&lt;&gt;"0",IF(LEFT(DA290,1)="1",3.0,DB290),$D$5+$E$5*(DR290*DK290/($K$5*1000))+$F$5*(DR290*DK290/($K$5*1000))*MAX(MIN(CY290,$J$5),$I$5)*MAX(MIN(CY290,$J$5),$I$5)+$G$5*MAX(MIN(CY290,$J$5),$I$5)*(DR290*DK290/($K$5*1000))+$H$5*(DR290*DK290/($K$5*1000))*(DR290*DK290/($K$5*1000)))</f>
        <v>0</v>
      </c>
      <c r="R290">
        <f>I290*(1000-(1000*0.61365*exp(17.502*V290/(240.97+V290))/(DK290+DL290)+DF290)/2)/(1000*0.61365*exp(17.502*V290/(240.97+V290))/(DK290+DL290)-DF290)</f>
        <v>0</v>
      </c>
      <c r="S290">
        <f>1/((CZ290+1)/(P290/1.6)+1/(Q290/1.37)) + CZ290/((CZ290+1)/(P290/1.6) + CZ290/(Q290/1.37))</f>
        <v>0</v>
      </c>
      <c r="T290">
        <f>(CU290*CX290)</f>
        <v>0</v>
      </c>
      <c r="U290">
        <f>(DM290+(T290+2*0.95*5.67E-8*(((DM290+$B$9)+273)^4-(DM290+273)^4)-44100*I290)/(1.84*29.3*Q290+8*0.95*5.67E-8*(DM290+273)^3))</f>
        <v>0</v>
      </c>
      <c r="V290">
        <f>($C$9*DN290+$D$9*DO290+$E$9*U290)</f>
        <v>0</v>
      </c>
      <c r="W290">
        <f>0.61365*exp(17.502*V290/(240.97+V290))</f>
        <v>0</v>
      </c>
      <c r="X290">
        <f>(Y290/Z290*100)</f>
        <v>0</v>
      </c>
      <c r="Y290">
        <f>DF290*(DK290+DL290)/1000</f>
        <v>0</v>
      </c>
      <c r="Z290">
        <f>0.61365*exp(17.502*DM290/(240.97+DM290))</f>
        <v>0</v>
      </c>
      <c r="AA290">
        <f>(W290-DF290*(DK290+DL290)/1000)</f>
        <v>0</v>
      </c>
      <c r="AB290">
        <f>(-I290*44100)</f>
        <v>0</v>
      </c>
      <c r="AC290">
        <f>2*29.3*Q290*0.92*(DM290-V290)</f>
        <v>0</v>
      </c>
      <c r="AD290">
        <f>2*0.95*5.67E-8*(((DM290+$B$9)+273)^4-(V290+273)^4)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IF(AF290*$H$15&gt;=AJ290,1.0,(AJ290/(AJ290-AF290*$H$15)))</f>
        <v>0</v>
      </c>
      <c r="AI290">
        <f>(AH290-1)*100</f>
        <v>0</v>
      </c>
      <c r="AJ290">
        <f>MAX(0,($B$15+$C$15*DR290)/(1+$D$15*DR290)*DK290/(DM290+273)*$E$15)</f>
        <v>0</v>
      </c>
      <c r="AK290" t="s">
        <v>422</v>
      </c>
      <c r="AL290" t="s">
        <v>422</v>
      </c>
      <c r="AM290">
        <v>0</v>
      </c>
      <c r="AN290">
        <v>0</v>
      </c>
      <c r="AO290">
        <f>1-AM290/AN290</f>
        <v>0</v>
      </c>
      <c r="AP290">
        <v>0</v>
      </c>
      <c r="AQ290" t="s">
        <v>422</v>
      </c>
      <c r="AR290" t="s">
        <v>422</v>
      </c>
      <c r="AS290">
        <v>0</v>
      </c>
      <c r="AT290">
        <v>0</v>
      </c>
      <c r="AU290">
        <f>1-AS290/AT290</f>
        <v>0</v>
      </c>
      <c r="AV290">
        <v>0.5</v>
      </c>
      <c r="AW290">
        <f>CV290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422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CU290">
        <f>$B$13*DS290+$C$13*DT290+$F$13*EE290*(1-EH290)</f>
        <v>0</v>
      </c>
      <c r="CV290">
        <f>CU290*CW290</f>
        <v>0</v>
      </c>
      <c r="CW290">
        <f>($B$13*$D$11+$C$13*$D$11+$F$13*((ER290+EJ290)/MAX(ER290+EJ290+ES290, 0.1)*$I$11+ES290/MAX(ER290+EJ290+ES290, 0.1)*$J$11))/($B$13+$C$13+$F$13)</f>
        <v>0</v>
      </c>
      <c r="CX290">
        <f>($B$13*$K$11+$C$13*$K$11+$F$13*((ER290+EJ290)/MAX(ER290+EJ290+ES290, 0.1)*$P$11+ES290/MAX(ER290+EJ290+ES290, 0.1)*$Q$11))/($B$13+$C$13+$F$13)</f>
        <v>0</v>
      </c>
      <c r="CY290">
        <v>1.37</v>
      </c>
      <c r="CZ290">
        <v>0.5</v>
      </c>
      <c r="DA290" t="s">
        <v>423</v>
      </c>
      <c r="DB290">
        <v>2</v>
      </c>
      <c r="DC290">
        <v>1758840395.266667</v>
      </c>
      <c r="DD290">
        <v>422.0342222222222</v>
      </c>
      <c r="DE290">
        <v>419.9634444444445</v>
      </c>
      <c r="DF290">
        <v>23.5674</v>
      </c>
      <c r="DG290">
        <v>23.42485555555556</v>
      </c>
      <c r="DH290">
        <v>423.3532222222222</v>
      </c>
      <c r="DI290">
        <v>23.252</v>
      </c>
      <c r="DJ290">
        <v>500.004</v>
      </c>
      <c r="DK290">
        <v>90.55862222222221</v>
      </c>
      <c r="DL290">
        <v>0.06705511111111111</v>
      </c>
      <c r="DM290">
        <v>30.01424444444445</v>
      </c>
      <c r="DN290">
        <v>30.00436666666667</v>
      </c>
      <c r="DO290">
        <v>999.9000000000001</v>
      </c>
      <c r="DP290">
        <v>0</v>
      </c>
      <c r="DQ290">
        <v>0</v>
      </c>
      <c r="DR290">
        <v>10016.32555555556</v>
      </c>
      <c r="DS290">
        <v>0</v>
      </c>
      <c r="DT290">
        <v>3.053413333333333</v>
      </c>
      <c r="DU290">
        <v>2.070888888888889</v>
      </c>
      <c r="DV290">
        <v>432.2204444444444</v>
      </c>
      <c r="DW290">
        <v>430.0372222222222</v>
      </c>
      <c r="DX290">
        <v>0.1425511111111111</v>
      </c>
      <c r="DY290">
        <v>419.9634444444445</v>
      </c>
      <c r="DZ290">
        <v>23.42485555555556</v>
      </c>
      <c r="EA290">
        <v>2.134232222222222</v>
      </c>
      <c r="EB290">
        <v>2.121322222222223</v>
      </c>
      <c r="EC290">
        <v>18.47698888888889</v>
      </c>
      <c r="ED290">
        <v>18.38018888888889</v>
      </c>
      <c r="EE290">
        <v>0.00500078</v>
      </c>
      <c r="EF290">
        <v>0</v>
      </c>
      <c r="EG290">
        <v>0</v>
      </c>
      <c r="EH290">
        <v>0</v>
      </c>
      <c r="EI290">
        <v>163.6555555555555</v>
      </c>
      <c r="EJ290">
        <v>0.00500078</v>
      </c>
      <c r="EK290">
        <v>-15.7</v>
      </c>
      <c r="EL290">
        <v>-0.6777777777777777</v>
      </c>
      <c r="EM290">
        <v>35.56922222222222</v>
      </c>
      <c r="EN290">
        <v>40.597</v>
      </c>
      <c r="EO290">
        <v>37.50666666666666</v>
      </c>
      <c r="EP290">
        <v>41.09688888888888</v>
      </c>
      <c r="EQ290">
        <v>37.36777777777777</v>
      </c>
      <c r="ER290">
        <v>0</v>
      </c>
      <c r="ES290">
        <v>0</v>
      </c>
      <c r="ET290">
        <v>0</v>
      </c>
      <c r="EU290">
        <v>1758840393.3</v>
      </c>
      <c r="EV290">
        <v>0</v>
      </c>
      <c r="EW290">
        <v>165.344</v>
      </c>
      <c r="EX290">
        <v>4.038461427316849</v>
      </c>
      <c r="EY290">
        <v>1.015384455263245</v>
      </c>
      <c r="EZ290">
        <v>-18.324</v>
      </c>
      <c r="FA290">
        <v>15</v>
      </c>
      <c r="FB290">
        <v>0</v>
      </c>
      <c r="FC290" t="s">
        <v>424</v>
      </c>
      <c r="FD290">
        <v>1746989605.5</v>
      </c>
      <c r="FE290">
        <v>1746989593.5</v>
      </c>
      <c r="FF290">
        <v>0</v>
      </c>
      <c r="FG290">
        <v>-0.274</v>
      </c>
      <c r="FH290">
        <v>-0.002</v>
      </c>
      <c r="FI290">
        <v>2.549</v>
      </c>
      <c r="FJ290">
        <v>0.129</v>
      </c>
      <c r="FK290">
        <v>420</v>
      </c>
      <c r="FL290">
        <v>17</v>
      </c>
      <c r="FM290">
        <v>0.02</v>
      </c>
      <c r="FN290">
        <v>0.04</v>
      </c>
      <c r="FO290">
        <v>2.09392075</v>
      </c>
      <c r="FP290">
        <v>0.009829981238272285</v>
      </c>
      <c r="FQ290">
        <v>0.03171527592403225</v>
      </c>
      <c r="FR290">
        <v>1</v>
      </c>
      <c r="FS290">
        <v>166.7411764705882</v>
      </c>
      <c r="FT290">
        <v>-21.82123771435948</v>
      </c>
      <c r="FU290">
        <v>5.321605112074564</v>
      </c>
      <c r="FV290">
        <v>0</v>
      </c>
      <c r="FW290">
        <v>0.142312</v>
      </c>
      <c r="FX290">
        <v>-0.002635136960600895</v>
      </c>
      <c r="FY290">
        <v>0.000834047810380194</v>
      </c>
      <c r="FZ290">
        <v>1</v>
      </c>
      <c r="GA290">
        <v>2</v>
      </c>
      <c r="GB290">
        <v>3</v>
      </c>
      <c r="GC290" t="s">
        <v>435</v>
      </c>
      <c r="GD290">
        <v>3.10326</v>
      </c>
      <c r="GE290">
        <v>2.72521</v>
      </c>
      <c r="GF290">
        <v>0.088521</v>
      </c>
      <c r="GG290">
        <v>0.08803030000000001</v>
      </c>
      <c r="GH290">
        <v>0.106426</v>
      </c>
      <c r="GI290">
        <v>0.107412</v>
      </c>
      <c r="GJ290">
        <v>23792.7</v>
      </c>
      <c r="GK290">
        <v>21602.2</v>
      </c>
      <c r="GL290">
        <v>26667.8</v>
      </c>
      <c r="GM290">
        <v>23909.8</v>
      </c>
      <c r="GN290">
        <v>38129.7</v>
      </c>
      <c r="GO290">
        <v>31533.7</v>
      </c>
      <c r="GP290">
        <v>46569</v>
      </c>
      <c r="GQ290">
        <v>37810.9</v>
      </c>
      <c r="GR290">
        <v>1.86598</v>
      </c>
      <c r="GS290">
        <v>1.86585</v>
      </c>
      <c r="GT290">
        <v>0.0805929</v>
      </c>
      <c r="GU290">
        <v>0</v>
      </c>
      <c r="GV290">
        <v>28.695</v>
      </c>
      <c r="GW290">
        <v>999.9</v>
      </c>
      <c r="GX290">
        <v>50.3</v>
      </c>
      <c r="GY290">
        <v>31.4</v>
      </c>
      <c r="GZ290">
        <v>25.6348</v>
      </c>
      <c r="HA290">
        <v>60.6902</v>
      </c>
      <c r="HB290">
        <v>19.1426</v>
      </c>
      <c r="HC290">
        <v>1</v>
      </c>
      <c r="HD290">
        <v>0.148847</v>
      </c>
      <c r="HE290">
        <v>-1.17394</v>
      </c>
      <c r="HF290">
        <v>20.2952</v>
      </c>
      <c r="HG290">
        <v>5.22103</v>
      </c>
      <c r="HH290">
        <v>11.98</v>
      </c>
      <c r="HI290">
        <v>4.965</v>
      </c>
      <c r="HJ290">
        <v>3.276</v>
      </c>
      <c r="HK290">
        <v>9999</v>
      </c>
      <c r="HL290">
        <v>9999</v>
      </c>
      <c r="HM290">
        <v>9999</v>
      </c>
      <c r="HN290">
        <v>9.1</v>
      </c>
      <c r="HO290">
        <v>1.86392</v>
      </c>
      <c r="HP290">
        <v>1.86007</v>
      </c>
      <c r="HQ290">
        <v>1.85837</v>
      </c>
      <c r="HR290">
        <v>1.85974</v>
      </c>
      <c r="HS290">
        <v>1.85986</v>
      </c>
      <c r="HT290">
        <v>1.85838</v>
      </c>
      <c r="HU290">
        <v>1.85745</v>
      </c>
      <c r="HV290">
        <v>1.85239</v>
      </c>
      <c r="HW290">
        <v>0</v>
      </c>
      <c r="HX290">
        <v>0</v>
      </c>
      <c r="HY290">
        <v>0</v>
      </c>
      <c r="HZ290">
        <v>0</v>
      </c>
      <c r="IA290" t="s">
        <v>426</v>
      </c>
      <c r="IB290" t="s">
        <v>427</v>
      </c>
      <c r="IC290" t="s">
        <v>428</v>
      </c>
      <c r="ID290" t="s">
        <v>428</v>
      </c>
      <c r="IE290" t="s">
        <v>428</v>
      </c>
      <c r="IF290" t="s">
        <v>428</v>
      </c>
      <c r="IG290">
        <v>0</v>
      </c>
      <c r="IH290">
        <v>100</v>
      </c>
      <c r="II290">
        <v>100</v>
      </c>
      <c r="IJ290">
        <v>-1.32</v>
      </c>
      <c r="IK290">
        <v>0.3154</v>
      </c>
      <c r="IL290">
        <v>-1.085747647868322</v>
      </c>
      <c r="IM290">
        <v>-0.001141660950335919</v>
      </c>
      <c r="IN290">
        <v>1.556549255047457E-06</v>
      </c>
      <c r="IO290">
        <v>-3.845636065895205E-10</v>
      </c>
      <c r="IP290">
        <v>0.01562767363184709</v>
      </c>
      <c r="IQ290">
        <v>0.001629169780553792</v>
      </c>
      <c r="IR290">
        <v>0.0005448488767950686</v>
      </c>
      <c r="IS290">
        <v>-2.599574200195059E-06</v>
      </c>
      <c r="IT290">
        <v>2</v>
      </c>
      <c r="IU290">
        <v>2011</v>
      </c>
      <c r="IV290">
        <v>1</v>
      </c>
      <c r="IW290">
        <v>26</v>
      </c>
      <c r="IX290">
        <v>197513.2</v>
      </c>
      <c r="IY290">
        <v>197513.4</v>
      </c>
      <c r="IZ290">
        <v>1.14746</v>
      </c>
      <c r="JA290">
        <v>2.6416</v>
      </c>
      <c r="JB290">
        <v>1.49658</v>
      </c>
      <c r="JC290">
        <v>2.34985</v>
      </c>
      <c r="JD290">
        <v>1.54907</v>
      </c>
      <c r="JE290">
        <v>2.43896</v>
      </c>
      <c r="JF290">
        <v>36.6706</v>
      </c>
      <c r="JG290">
        <v>24.2013</v>
      </c>
      <c r="JH290">
        <v>18</v>
      </c>
      <c r="JI290">
        <v>482.705</v>
      </c>
      <c r="JJ290">
        <v>497.453</v>
      </c>
      <c r="JK290">
        <v>30.4046</v>
      </c>
      <c r="JL290">
        <v>29.2011</v>
      </c>
      <c r="JM290">
        <v>30.0002</v>
      </c>
      <c r="JN290">
        <v>29.4121</v>
      </c>
      <c r="JO290">
        <v>29.4058</v>
      </c>
      <c r="JP290">
        <v>23.07</v>
      </c>
      <c r="JQ290">
        <v>11.0899</v>
      </c>
      <c r="JR290">
        <v>100</v>
      </c>
      <c r="JS290">
        <v>30.4031</v>
      </c>
      <c r="JT290">
        <v>420</v>
      </c>
      <c r="JU290">
        <v>23.4047</v>
      </c>
      <c r="JV290">
        <v>101.818</v>
      </c>
      <c r="JW290">
        <v>91.2017</v>
      </c>
    </row>
    <row r="291" spans="1:283">
      <c r="A291">
        <v>273</v>
      </c>
      <c r="B291">
        <v>1758840400.1</v>
      </c>
      <c r="C291">
        <v>3566.5</v>
      </c>
      <c r="D291" t="s">
        <v>982</v>
      </c>
      <c r="E291" t="s">
        <v>983</v>
      </c>
      <c r="F291">
        <v>5</v>
      </c>
      <c r="G291" t="s">
        <v>979</v>
      </c>
      <c r="H291">
        <v>1758840397.4125</v>
      </c>
      <c r="I291">
        <f>(J291)/1000</f>
        <v>0</v>
      </c>
      <c r="J291">
        <f>1000*DJ291*AH291*(DF291-DG291)/(100*CY291*(1000-AH291*DF291))</f>
        <v>0</v>
      </c>
      <c r="K291">
        <f>DJ291*AH291*(DE291-DD291*(1000-AH291*DG291)/(1000-AH291*DF291))/(100*CY291)</f>
        <v>0</v>
      </c>
      <c r="L291">
        <f>DD291 - IF(AH291&gt;1, K291*CY291*100.0/(AJ291), 0)</f>
        <v>0</v>
      </c>
      <c r="M291">
        <f>((S291-I291/2)*L291-K291)/(S291+I291/2)</f>
        <v>0</v>
      </c>
      <c r="N291">
        <f>M291*(DK291+DL291)/1000.0</f>
        <v>0</v>
      </c>
      <c r="O291">
        <f>(DD291 - IF(AH291&gt;1, K291*CY291*100.0/(AJ291), 0))*(DK291+DL291)/1000.0</f>
        <v>0</v>
      </c>
      <c r="P291">
        <f>2.0/((1/R291-1/Q291)+SIGN(R291)*SQRT((1/R291-1/Q291)*(1/R291-1/Q291) + 4*CZ291/((CZ291+1)*(CZ291+1))*(2*1/R291*1/Q291-1/Q291*1/Q291)))</f>
        <v>0</v>
      </c>
      <c r="Q291">
        <f>IF(LEFT(DA291,1)&lt;&gt;"0",IF(LEFT(DA291,1)="1",3.0,DB291),$D$5+$E$5*(DR291*DK291/($K$5*1000))+$F$5*(DR291*DK291/($K$5*1000))*MAX(MIN(CY291,$J$5),$I$5)*MAX(MIN(CY291,$J$5),$I$5)+$G$5*MAX(MIN(CY291,$J$5),$I$5)*(DR291*DK291/($K$5*1000))+$H$5*(DR291*DK291/($K$5*1000))*(DR291*DK291/($K$5*1000)))</f>
        <v>0</v>
      </c>
      <c r="R291">
        <f>I291*(1000-(1000*0.61365*exp(17.502*V291/(240.97+V291))/(DK291+DL291)+DF291)/2)/(1000*0.61365*exp(17.502*V291/(240.97+V291))/(DK291+DL291)-DF291)</f>
        <v>0</v>
      </c>
      <c r="S291">
        <f>1/((CZ291+1)/(P291/1.6)+1/(Q291/1.37)) + CZ291/((CZ291+1)/(P291/1.6) + CZ291/(Q291/1.37))</f>
        <v>0</v>
      </c>
      <c r="T291">
        <f>(CU291*CX291)</f>
        <v>0</v>
      </c>
      <c r="U291">
        <f>(DM291+(T291+2*0.95*5.67E-8*(((DM291+$B$9)+273)^4-(DM291+273)^4)-44100*I291)/(1.84*29.3*Q291+8*0.95*5.67E-8*(DM291+273)^3))</f>
        <v>0</v>
      </c>
      <c r="V291">
        <f>($C$9*DN291+$D$9*DO291+$E$9*U291)</f>
        <v>0</v>
      </c>
      <c r="W291">
        <f>0.61365*exp(17.502*V291/(240.97+V291))</f>
        <v>0</v>
      </c>
      <c r="X291">
        <f>(Y291/Z291*100)</f>
        <v>0</v>
      </c>
      <c r="Y291">
        <f>DF291*(DK291+DL291)/1000</f>
        <v>0</v>
      </c>
      <c r="Z291">
        <f>0.61365*exp(17.502*DM291/(240.97+DM291))</f>
        <v>0</v>
      </c>
      <c r="AA291">
        <f>(W291-DF291*(DK291+DL291)/1000)</f>
        <v>0</v>
      </c>
      <c r="AB291">
        <f>(-I291*44100)</f>
        <v>0</v>
      </c>
      <c r="AC291">
        <f>2*29.3*Q291*0.92*(DM291-V291)</f>
        <v>0</v>
      </c>
      <c r="AD291">
        <f>2*0.95*5.67E-8*(((DM291+$B$9)+273)^4-(V291+273)^4)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IF(AF291*$H$15&gt;=AJ291,1.0,(AJ291/(AJ291-AF291*$H$15)))</f>
        <v>0</v>
      </c>
      <c r="AI291">
        <f>(AH291-1)*100</f>
        <v>0</v>
      </c>
      <c r="AJ291">
        <f>MAX(0,($B$15+$C$15*DR291)/(1+$D$15*DR291)*DK291/(DM291+273)*$E$15)</f>
        <v>0</v>
      </c>
      <c r="AK291" t="s">
        <v>422</v>
      </c>
      <c r="AL291" t="s">
        <v>422</v>
      </c>
      <c r="AM291">
        <v>0</v>
      </c>
      <c r="AN291">
        <v>0</v>
      </c>
      <c r="AO291">
        <f>1-AM291/AN291</f>
        <v>0</v>
      </c>
      <c r="AP291">
        <v>0</v>
      </c>
      <c r="AQ291" t="s">
        <v>422</v>
      </c>
      <c r="AR291" t="s">
        <v>422</v>
      </c>
      <c r="AS291">
        <v>0</v>
      </c>
      <c r="AT291">
        <v>0</v>
      </c>
      <c r="AU291">
        <f>1-AS291/AT291</f>
        <v>0</v>
      </c>
      <c r="AV291">
        <v>0.5</v>
      </c>
      <c r="AW291">
        <f>CV291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422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CU291">
        <f>$B$13*DS291+$C$13*DT291+$F$13*EE291*(1-EH291)</f>
        <v>0</v>
      </c>
      <c r="CV291">
        <f>CU291*CW291</f>
        <v>0</v>
      </c>
      <c r="CW291">
        <f>($B$13*$D$11+$C$13*$D$11+$F$13*((ER291+EJ291)/MAX(ER291+EJ291+ES291, 0.1)*$I$11+ES291/MAX(ER291+EJ291+ES291, 0.1)*$J$11))/($B$13+$C$13+$F$13)</f>
        <v>0</v>
      </c>
      <c r="CX291">
        <f>($B$13*$K$11+$C$13*$K$11+$F$13*((ER291+EJ291)/MAX(ER291+EJ291+ES291, 0.1)*$P$11+ES291/MAX(ER291+EJ291+ES291, 0.1)*$Q$11))/($B$13+$C$13+$F$13)</f>
        <v>0</v>
      </c>
      <c r="CY291">
        <v>1.37</v>
      </c>
      <c r="CZ291">
        <v>0.5</v>
      </c>
      <c r="DA291" t="s">
        <v>423</v>
      </c>
      <c r="DB291">
        <v>2</v>
      </c>
      <c r="DC291">
        <v>1758840397.4125</v>
      </c>
      <c r="DD291">
        <v>422.0445</v>
      </c>
      <c r="DE291">
        <v>419.9715</v>
      </c>
      <c r="DF291">
        <v>23.5682625</v>
      </c>
      <c r="DG291">
        <v>23.424325</v>
      </c>
      <c r="DH291">
        <v>423.363625</v>
      </c>
      <c r="DI291">
        <v>23.252825</v>
      </c>
      <c r="DJ291">
        <v>500.079875</v>
      </c>
      <c r="DK291">
        <v>90.5602375</v>
      </c>
      <c r="DL291">
        <v>0.06699355</v>
      </c>
      <c r="DM291">
        <v>30.014775</v>
      </c>
      <c r="DN291">
        <v>30.00565</v>
      </c>
      <c r="DO291">
        <v>999.9</v>
      </c>
      <c r="DP291">
        <v>0</v>
      </c>
      <c r="DQ291">
        <v>0</v>
      </c>
      <c r="DR291">
        <v>10013.7375</v>
      </c>
      <c r="DS291">
        <v>0</v>
      </c>
      <c r="DT291">
        <v>3.05809375</v>
      </c>
      <c r="DU291">
        <v>2.07326</v>
      </c>
      <c r="DV291">
        <v>432.2315</v>
      </c>
      <c r="DW291">
        <v>430.045</v>
      </c>
      <c r="DX291">
        <v>0.143913</v>
      </c>
      <c r="DY291">
        <v>419.9715</v>
      </c>
      <c r="DZ291">
        <v>23.424325</v>
      </c>
      <c r="EA291">
        <v>2.1343475</v>
      </c>
      <c r="EB291">
        <v>2.12131375</v>
      </c>
      <c r="EC291">
        <v>18.4778375</v>
      </c>
      <c r="ED291">
        <v>18.3801125</v>
      </c>
      <c r="EE291">
        <v>0.00500078</v>
      </c>
      <c r="EF291">
        <v>0</v>
      </c>
      <c r="EG291">
        <v>0</v>
      </c>
      <c r="EH291">
        <v>0</v>
      </c>
      <c r="EI291">
        <v>166.375</v>
      </c>
      <c r="EJ291">
        <v>0.00500078</v>
      </c>
      <c r="EK291">
        <v>-14.6</v>
      </c>
      <c r="EL291">
        <v>-0.7000000000000001</v>
      </c>
      <c r="EM291">
        <v>35.609125</v>
      </c>
      <c r="EN291">
        <v>40.60925</v>
      </c>
      <c r="EO291">
        <v>37.546625</v>
      </c>
      <c r="EP291">
        <v>41.11687499999999</v>
      </c>
      <c r="EQ291">
        <v>37.36687499999999</v>
      </c>
      <c r="ER291">
        <v>0</v>
      </c>
      <c r="ES291">
        <v>0</v>
      </c>
      <c r="ET291">
        <v>0</v>
      </c>
      <c r="EU291">
        <v>1758840395.7</v>
      </c>
      <c r="EV291">
        <v>0</v>
      </c>
      <c r="EW291">
        <v>166.5</v>
      </c>
      <c r="EX291">
        <v>-10.23846152501192</v>
      </c>
      <c r="EY291">
        <v>9.399999780532607</v>
      </c>
      <c r="EZ291">
        <v>-18.028</v>
      </c>
      <c r="FA291">
        <v>15</v>
      </c>
      <c r="FB291">
        <v>0</v>
      </c>
      <c r="FC291" t="s">
        <v>424</v>
      </c>
      <c r="FD291">
        <v>1746989605.5</v>
      </c>
      <c r="FE291">
        <v>1746989593.5</v>
      </c>
      <c r="FF291">
        <v>0</v>
      </c>
      <c r="FG291">
        <v>-0.274</v>
      </c>
      <c r="FH291">
        <v>-0.002</v>
      </c>
      <c r="FI291">
        <v>2.549</v>
      </c>
      <c r="FJ291">
        <v>0.129</v>
      </c>
      <c r="FK291">
        <v>420</v>
      </c>
      <c r="FL291">
        <v>17</v>
      </c>
      <c r="FM291">
        <v>0.02</v>
      </c>
      <c r="FN291">
        <v>0.04</v>
      </c>
      <c r="FO291">
        <v>2.093036341463415</v>
      </c>
      <c r="FP291">
        <v>-0.04970299651567451</v>
      </c>
      <c r="FQ291">
        <v>0.03107778594588162</v>
      </c>
      <c r="FR291">
        <v>1</v>
      </c>
      <c r="FS291">
        <v>167.0470588235294</v>
      </c>
      <c r="FT291">
        <v>-12.03972503449101</v>
      </c>
      <c r="FU291">
        <v>5.478097313211074</v>
      </c>
      <c r="FV291">
        <v>0</v>
      </c>
      <c r="FW291">
        <v>0.1426029756097561</v>
      </c>
      <c r="FX291">
        <v>0.001893491289198432</v>
      </c>
      <c r="FY291">
        <v>0.001132853411992764</v>
      </c>
      <c r="FZ291">
        <v>1</v>
      </c>
      <c r="GA291">
        <v>2</v>
      </c>
      <c r="GB291">
        <v>3</v>
      </c>
      <c r="GC291" t="s">
        <v>435</v>
      </c>
      <c r="GD291">
        <v>3.10313</v>
      </c>
      <c r="GE291">
        <v>2.72514</v>
      </c>
      <c r="GF291">
        <v>0.08852790000000001</v>
      </c>
      <c r="GG291">
        <v>0.0880382</v>
      </c>
      <c r="GH291">
        <v>0.10643</v>
      </c>
      <c r="GI291">
        <v>0.107417</v>
      </c>
      <c r="GJ291">
        <v>23792.6</v>
      </c>
      <c r="GK291">
        <v>21601.9</v>
      </c>
      <c r="GL291">
        <v>26667.8</v>
      </c>
      <c r="GM291">
        <v>23909.7</v>
      </c>
      <c r="GN291">
        <v>38129.5</v>
      </c>
      <c r="GO291">
        <v>31533.5</v>
      </c>
      <c r="GP291">
        <v>46569</v>
      </c>
      <c r="GQ291">
        <v>37810.9</v>
      </c>
      <c r="GR291">
        <v>1.86588</v>
      </c>
      <c r="GS291">
        <v>1.86588</v>
      </c>
      <c r="GT291">
        <v>0.0805371</v>
      </c>
      <c r="GU291">
        <v>0</v>
      </c>
      <c r="GV291">
        <v>28.6935</v>
      </c>
      <c r="GW291">
        <v>999.9</v>
      </c>
      <c r="GX291">
        <v>50.3</v>
      </c>
      <c r="GY291">
        <v>31.4</v>
      </c>
      <c r="GZ291">
        <v>25.6348</v>
      </c>
      <c r="HA291">
        <v>61.0002</v>
      </c>
      <c r="HB291">
        <v>19.1346</v>
      </c>
      <c r="HC291">
        <v>1</v>
      </c>
      <c r="HD291">
        <v>0.148994</v>
      </c>
      <c r="HE291">
        <v>-1.16412</v>
      </c>
      <c r="HF291">
        <v>20.2953</v>
      </c>
      <c r="HG291">
        <v>5.22133</v>
      </c>
      <c r="HH291">
        <v>11.98</v>
      </c>
      <c r="HI291">
        <v>4.96515</v>
      </c>
      <c r="HJ291">
        <v>3.276</v>
      </c>
      <c r="HK291">
        <v>9999</v>
      </c>
      <c r="HL291">
        <v>9999</v>
      </c>
      <c r="HM291">
        <v>9999</v>
      </c>
      <c r="HN291">
        <v>9.1</v>
      </c>
      <c r="HO291">
        <v>1.86392</v>
      </c>
      <c r="HP291">
        <v>1.86007</v>
      </c>
      <c r="HQ291">
        <v>1.85837</v>
      </c>
      <c r="HR291">
        <v>1.85974</v>
      </c>
      <c r="HS291">
        <v>1.85986</v>
      </c>
      <c r="HT291">
        <v>1.85837</v>
      </c>
      <c r="HU291">
        <v>1.85745</v>
      </c>
      <c r="HV291">
        <v>1.85238</v>
      </c>
      <c r="HW291">
        <v>0</v>
      </c>
      <c r="HX291">
        <v>0</v>
      </c>
      <c r="HY291">
        <v>0</v>
      </c>
      <c r="HZ291">
        <v>0</v>
      </c>
      <c r="IA291" t="s">
        <v>426</v>
      </c>
      <c r="IB291" t="s">
        <v>427</v>
      </c>
      <c r="IC291" t="s">
        <v>428</v>
      </c>
      <c r="ID291" t="s">
        <v>428</v>
      </c>
      <c r="IE291" t="s">
        <v>428</v>
      </c>
      <c r="IF291" t="s">
        <v>428</v>
      </c>
      <c r="IG291">
        <v>0</v>
      </c>
      <c r="IH291">
        <v>100</v>
      </c>
      <c r="II291">
        <v>100</v>
      </c>
      <c r="IJ291">
        <v>-1.319</v>
      </c>
      <c r="IK291">
        <v>0.3154</v>
      </c>
      <c r="IL291">
        <v>-1.085747647868322</v>
      </c>
      <c r="IM291">
        <v>-0.001141660950335919</v>
      </c>
      <c r="IN291">
        <v>1.556549255047457E-06</v>
      </c>
      <c r="IO291">
        <v>-3.845636065895205E-10</v>
      </c>
      <c r="IP291">
        <v>0.01562767363184709</v>
      </c>
      <c r="IQ291">
        <v>0.001629169780553792</v>
      </c>
      <c r="IR291">
        <v>0.0005448488767950686</v>
      </c>
      <c r="IS291">
        <v>-2.599574200195059E-06</v>
      </c>
      <c r="IT291">
        <v>2</v>
      </c>
      <c r="IU291">
        <v>2011</v>
      </c>
      <c r="IV291">
        <v>1</v>
      </c>
      <c r="IW291">
        <v>26</v>
      </c>
      <c r="IX291">
        <v>197513.2</v>
      </c>
      <c r="IY291">
        <v>197513.4</v>
      </c>
      <c r="IZ291">
        <v>1.14746</v>
      </c>
      <c r="JA291">
        <v>2.63184</v>
      </c>
      <c r="JB291">
        <v>1.49658</v>
      </c>
      <c r="JC291">
        <v>2.34985</v>
      </c>
      <c r="JD291">
        <v>1.54907</v>
      </c>
      <c r="JE291">
        <v>2.48413</v>
      </c>
      <c r="JF291">
        <v>36.6706</v>
      </c>
      <c r="JG291">
        <v>24.2013</v>
      </c>
      <c r="JH291">
        <v>18</v>
      </c>
      <c r="JI291">
        <v>482.647</v>
      </c>
      <c r="JJ291">
        <v>497.47</v>
      </c>
      <c r="JK291">
        <v>30.4047</v>
      </c>
      <c r="JL291">
        <v>29.2011</v>
      </c>
      <c r="JM291">
        <v>30.0002</v>
      </c>
      <c r="JN291">
        <v>29.4121</v>
      </c>
      <c r="JO291">
        <v>29.4058</v>
      </c>
      <c r="JP291">
        <v>23.07</v>
      </c>
      <c r="JQ291">
        <v>11.0899</v>
      </c>
      <c r="JR291">
        <v>100</v>
      </c>
      <c r="JS291">
        <v>30.397</v>
      </c>
      <c r="JT291">
        <v>420</v>
      </c>
      <c r="JU291">
        <v>23.4047</v>
      </c>
      <c r="JV291">
        <v>101.818</v>
      </c>
      <c r="JW291">
        <v>91.2015</v>
      </c>
    </row>
    <row r="292" spans="1:283">
      <c r="A292">
        <v>274</v>
      </c>
      <c r="B292">
        <v>1758840402.1</v>
      </c>
      <c r="C292">
        <v>3568.5</v>
      </c>
      <c r="D292" t="s">
        <v>984</v>
      </c>
      <c r="E292" t="s">
        <v>985</v>
      </c>
      <c r="F292">
        <v>5</v>
      </c>
      <c r="G292" t="s">
        <v>979</v>
      </c>
      <c r="H292">
        <v>1758840399.1</v>
      </c>
      <c r="I292">
        <f>(J292)/1000</f>
        <v>0</v>
      </c>
      <c r="J292">
        <f>1000*DJ292*AH292*(DF292-DG292)/(100*CY292*(1000-AH292*DF292))</f>
        <v>0</v>
      </c>
      <c r="K292">
        <f>DJ292*AH292*(DE292-DD292*(1000-AH292*DG292)/(1000-AH292*DF292))/(100*CY292)</f>
        <v>0</v>
      </c>
      <c r="L292">
        <f>DD292 - IF(AH292&gt;1, K292*CY292*100.0/(AJ292), 0)</f>
        <v>0</v>
      </c>
      <c r="M292">
        <f>((S292-I292/2)*L292-K292)/(S292+I292/2)</f>
        <v>0</v>
      </c>
      <c r="N292">
        <f>M292*(DK292+DL292)/1000.0</f>
        <v>0</v>
      </c>
      <c r="O292">
        <f>(DD292 - IF(AH292&gt;1, K292*CY292*100.0/(AJ292), 0))*(DK292+DL292)/1000.0</f>
        <v>0</v>
      </c>
      <c r="P292">
        <f>2.0/((1/R292-1/Q292)+SIGN(R292)*SQRT((1/R292-1/Q292)*(1/R292-1/Q292) + 4*CZ292/((CZ292+1)*(CZ292+1))*(2*1/R292*1/Q292-1/Q292*1/Q292)))</f>
        <v>0</v>
      </c>
      <c r="Q292">
        <f>IF(LEFT(DA292,1)&lt;&gt;"0",IF(LEFT(DA292,1)="1",3.0,DB292),$D$5+$E$5*(DR292*DK292/($K$5*1000))+$F$5*(DR292*DK292/($K$5*1000))*MAX(MIN(CY292,$J$5),$I$5)*MAX(MIN(CY292,$J$5),$I$5)+$G$5*MAX(MIN(CY292,$J$5),$I$5)*(DR292*DK292/($K$5*1000))+$H$5*(DR292*DK292/($K$5*1000))*(DR292*DK292/($K$5*1000)))</f>
        <v>0</v>
      </c>
      <c r="R292">
        <f>I292*(1000-(1000*0.61365*exp(17.502*V292/(240.97+V292))/(DK292+DL292)+DF292)/2)/(1000*0.61365*exp(17.502*V292/(240.97+V292))/(DK292+DL292)-DF292)</f>
        <v>0</v>
      </c>
      <c r="S292">
        <f>1/((CZ292+1)/(P292/1.6)+1/(Q292/1.37)) + CZ292/((CZ292+1)/(P292/1.6) + CZ292/(Q292/1.37))</f>
        <v>0</v>
      </c>
      <c r="T292">
        <f>(CU292*CX292)</f>
        <v>0</v>
      </c>
      <c r="U292">
        <f>(DM292+(T292+2*0.95*5.67E-8*(((DM292+$B$9)+273)^4-(DM292+273)^4)-44100*I292)/(1.84*29.3*Q292+8*0.95*5.67E-8*(DM292+273)^3))</f>
        <v>0</v>
      </c>
      <c r="V292">
        <f>($C$9*DN292+$D$9*DO292+$E$9*U292)</f>
        <v>0</v>
      </c>
      <c r="W292">
        <f>0.61365*exp(17.502*V292/(240.97+V292))</f>
        <v>0</v>
      </c>
      <c r="X292">
        <f>(Y292/Z292*100)</f>
        <v>0</v>
      </c>
      <c r="Y292">
        <f>DF292*(DK292+DL292)/1000</f>
        <v>0</v>
      </c>
      <c r="Z292">
        <f>0.61365*exp(17.502*DM292/(240.97+DM292))</f>
        <v>0</v>
      </c>
      <c r="AA292">
        <f>(W292-DF292*(DK292+DL292)/1000)</f>
        <v>0</v>
      </c>
      <c r="AB292">
        <f>(-I292*44100)</f>
        <v>0</v>
      </c>
      <c r="AC292">
        <f>2*29.3*Q292*0.92*(DM292-V292)</f>
        <v>0</v>
      </c>
      <c r="AD292">
        <f>2*0.95*5.67E-8*(((DM292+$B$9)+273)^4-(V292+273)^4)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IF(AF292*$H$15&gt;=AJ292,1.0,(AJ292/(AJ292-AF292*$H$15)))</f>
        <v>0</v>
      </c>
      <c r="AI292">
        <f>(AH292-1)*100</f>
        <v>0</v>
      </c>
      <c r="AJ292">
        <f>MAX(0,($B$15+$C$15*DR292)/(1+$D$15*DR292)*DK292/(DM292+273)*$E$15)</f>
        <v>0</v>
      </c>
      <c r="AK292" t="s">
        <v>422</v>
      </c>
      <c r="AL292" t="s">
        <v>422</v>
      </c>
      <c r="AM292">
        <v>0</v>
      </c>
      <c r="AN292">
        <v>0</v>
      </c>
      <c r="AO292">
        <f>1-AM292/AN292</f>
        <v>0</v>
      </c>
      <c r="AP292">
        <v>0</v>
      </c>
      <c r="AQ292" t="s">
        <v>422</v>
      </c>
      <c r="AR292" t="s">
        <v>422</v>
      </c>
      <c r="AS292">
        <v>0</v>
      </c>
      <c r="AT292">
        <v>0</v>
      </c>
      <c r="AU292">
        <f>1-AS292/AT292</f>
        <v>0</v>
      </c>
      <c r="AV292">
        <v>0.5</v>
      </c>
      <c r="AW292">
        <f>CV292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422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CU292">
        <f>$B$13*DS292+$C$13*DT292+$F$13*EE292*(1-EH292)</f>
        <v>0</v>
      </c>
      <c r="CV292">
        <f>CU292*CW292</f>
        <v>0</v>
      </c>
      <c r="CW292">
        <f>($B$13*$D$11+$C$13*$D$11+$F$13*((ER292+EJ292)/MAX(ER292+EJ292+ES292, 0.1)*$I$11+ES292/MAX(ER292+EJ292+ES292, 0.1)*$J$11))/($B$13+$C$13+$F$13)</f>
        <v>0</v>
      </c>
      <c r="CX292">
        <f>($B$13*$K$11+$C$13*$K$11+$F$13*((ER292+EJ292)/MAX(ER292+EJ292+ES292, 0.1)*$P$11+ES292/MAX(ER292+EJ292+ES292, 0.1)*$Q$11))/($B$13+$C$13+$F$13)</f>
        <v>0</v>
      </c>
      <c r="CY292">
        <v>1.37</v>
      </c>
      <c r="CZ292">
        <v>0.5</v>
      </c>
      <c r="DA292" t="s">
        <v>423</v>
      </c>
      <c r="DB292">
        <v>2</v>
      </c>
      <c r="DC292">
        <v>1758840399.1</v>
      </c>
      <c r="DD292">
        <v>422.0664444444445</v>
      </c>
      <c r="DE292">
        <v>419.9793333333333</v>
      </c>
      <c r="DF292">
        <v>23.56863333333333</v>
      </c>
      <c r="DG292">
        <v>23.42484444444444</v>
      </c>
      <c r="DH292">
        <v>423.3855555555556</v>
      </c>
      <c r="DI292">
        <v>23.25321111111111</v>
      </c>
      <c r="DJ292">
        <v>500.0327777777778</v>
      </c>
      <c r="DK292">
        <v>90.56147777777778</v>
      </c>
      <c r="DL292">
        <v>0.06709343333333334</v>
      </c>
      <c r="DM292">
        <v>30.01527777777778</v>
      </c>
      <c r="DN292">
        <v>30.00518888888889</v>
      </c>
      <c r="DO292">
        <v>999.9000000000001</v>
      </c>
      <c r="DP292">
        <v>0</v>
      </c>
      <c r="DQ292">
        <v>0</v>
      </c>
      <c r="DR292">
        <v>10002.35888888889</v>
      </c>
      <c r="DS292">
        <v>0</v>
      </c>
      <c r="DT292">
        <v>3.0524</v>
      </c>
      <c r="DU292">
        <v>2.087232222222222</v>
      </c>
      <c r="DV292">
        <v>432.254</v>
      </c>
      <c r="DW292">
        <v>430.0531111111111</v>
      </c>
      <c r="DX292">
        <v>0.1437845555555556</v>
      </c>
      <c r="DY292">
        <v>419.9793333333333</v>
      </c>
      <c r="DZ292">
        <v>23.42484444444444</v>
      </c>
      <c r="EA292">
        <v>2.134412222222222</v>
      </c>
      <c r="EB292">
        <v>2.121388888888889</v>
      </c>
      <c r="EC292">
        <v>18.47832222222222</v>
      </c>
      <c r="ED292">
        <v>18.38066666666667</v>
      </c>
      <c r="EE292">
        <v>0.00500078</v>
      </c>
      <c r="EF292">
        <v>0</v>
      </c>
      <c r="EG292">
        <v>0</v>
      </c>
      <c r="EH292">
        <v>0</v>
      </c>
      <c r="EI292">
        <v>166.2333333333333</v>
      </c>
      <c r="EJ292">
        <v>0.00500078</v>
      </c>
      <c r="EK292">
        <v>-14.01111111111111</v>
      </c>
      <c r="EL292">
        <v>-0.8</v>
      </c>
      <c r="EM292">
        <v>35.62466666666666</v>
      </c>
      <c r="EN292">
        <v>40.64566666666667</v>
      </c>
      <c r="EO292">
        <v>37.54833333333333</v>
      </c>
      <c r="EP292">
        <v>41.11766666666666</v>
      </c>
      <c r="EQ292">
        <v>37.38155555555555</v>
      </c>
      <c r="ER292">
        <v>0</v>
      </c>
      <c r="ES292">
        <v>0</v>
      </c>
      <c r="ET292">
        <v>0</v>
      </c>
      <c r="EU292">
        <v>1758840397.5</v>
      </c>
      <c r="EV292">
        <v>0</v>
      </c>
      <c r="EW292">
        <v>165.1230769230769</v>
      </c>
      <c r="EX292">
        <v>-21.94188036757842</v>
      </c>
      <c r="EY292">
        <v>42.96410239465797</v>
      </c>
      <c r="EZ292">
        <v>-17.18076923076923</v>
      </c>
      <c r="FA292">
        <v>15</v>
      </c>
      <c r="FB292">
        <v>0</v>
      </c>
      <c r="FC292" t="s">
        <v>424</v>
      </c>
      <c r="FD292">
        <v>1746989605.5</v>
      </c>
      <c r="FE292">
        <v>1746989593.5</v>
      </c>
      <c r="FF292">
        <v>0</v>
      </c>
      <c r="FG292">
        <v>-0.274</v>
      </c>
      <c r="FH292">
        <v>-0.002</v>
      </c>
      <c r="FI292">
        <v>2.549</v>
      </c>
      <c r="FJ292">
        <v>0.129</v>
      </c>
      <c r="FK292">
        <v>420</v>
      </c>
      <c r="FL292">
        <v>17</v>
      </c>
      <c r="FM292">
        <v>0.02</v>
      </c>
      <c r="FN292">
        <v>0.04</v>
      </c>
      <c r="FO292">
        <v>2.09281075</v>
      </c>
      <c r="FP292">
        <v>-0.06240574108818014</v>
      </c>
      <c r="FQ292">
        <v>0.03151736024697342</v>
      </c>
      <c r="FR292">
        <v>1</v>
      </c>
      <c r="FS292">
        <v>166.3323529411765</v>
      </c>
      <c r="FT292">
        <v>-8.175706683051169</v>
      </c>
      <c r="FU292">
        <v>5.135500467520485</v>
      </c>
      <c r="FV292">
        <v>0</v>
      </c>
      <c r="FW292">
        <v>0.14256015</v>
      </c>
      <c r="FX292">
        <v>0.004378739212007238</v>
      </c>
      <c r="FY292">
        <v>0.001127866493650732</v>
      </c>
      <c r="FZ292">
        <v>1</v>
      </c>
      <c r="GA292">
        <v>2</v>
      </c>
      <c r="GB292">
        <v>3</v>
      </c>
      <c r="GC292" t="s">
        <v>435</v>
      </c>
      <c r="GD292">
        <v>3.10292</v>
      </c>
      <c r="GE292">
        <v>2.72531</v>
      </c>
      <c r="GF292">
        <v>0.08853220000000001</v>
      </c>
      <c r="GG292">
        <v>0.08803759999999999</v>
      </c>
      <c r="GH292">
        <v>0.106429</v>
      </c>
      <c r="GI292">
        <v>0.107424</v>
      </c>
      <c r="GJ292">
        <v>23792.5</v>
      </c>
      <c r="GK292">
        <v>21601.9</v>
      </c>
      <c r="GL292">
        <v>26667.9</v>
      </c>
      <c r="GM292">
        <v>23909.7</v>
      </c>
      <c r="GN292">
        <v>38129.5</v>
      </c>
      <c r="GO292">
        <v>31533.2</v>
      </c>
      <c r="GP292">
        <v>46568.9</v>
      </c>
      <c r="GQ292">
        <v>37810.9</v>
      </c>
      <c r="GR292">
        <v>1.86563</v>
      </c>
      <c r="GS292">
        <v>1.86628</v>
      </c>
      <c r="GT292">
        <v>0.08046250000000001</v>
      </c>
      <c r="GU292">
        <v>0</v>
      </c>
      <c r="GV292">
        <v>28.6917</v>
      </c>
      <c r="GW292">
        <v>999.9</v>
      </c>
      <c r="GX292">
        <v>50.3</v>
      </c>
      <c r="GY292">
        <v>31.4</v>
      </c>
      <c r="GZ292">
        <v>25.631</v>
      </c>
      <c r="HA292">
        <v>60.2902</v>
      </c>
      <c r="HB292">
        <v>19.2228</v>
      </c>
      <c r="HC292">
        <v>1</v>
      </c>
      <c r="HD292">
        <v>0.148958</v>
      </c>
      <c r="HE292">
        <v>-1.14852</v>
      </c>
      <c r="HF292">
        <v>20.2954</v>
      </c>
      <c r="HG292">
        <v>5.22148</v>
      </c>
      <c r="HH292">
        <v>11.98</v>
      </c>
      <c r="HI292">
        <v>4.9652</v>
      </c>
      <c r="HJ292">
        <v>3.27598</v>
      </c>
      <c r="HK292">
        <v>9999</v>
      </c>
      <c r="HL292">
        <v>9999</v>
      </c>
      <c r="HM292">
        <v>9999</v>
      </c>
      <c r="HN292">
        <v>9.1</v>
      </c>
      <c r="HO292">
        <v>1.86392</v>
      </c>
      <c r="HP292">
        <v>1.86007</v>
      </c>
      <c r="HQ292">
        <v>1.85837</v>
      </c>
      <c r="HR292">
        <v>1.85974</v>
      </c>
      <c r="HS292">
        <v>1.85987</v>
      </c>
      <c r="HT292">
        <v>1.85837</v>
      </c>
      <c r="HU292">
        <v>1.85744</v>
      </c>
      <c r="HV292">
        <v>1.85238</v>
      </c>
      <c r="HW292">
        <v>0</v>
      </c>
      <c r="HX292">
        <v>0</v>
      </c>
      <c r="HY292">
        <v>0</v>
      </c>
      <c r="HZ292">
        <v>0</v>
      </c>
      <c r="IA292" t="s">
        <v>426</v>
      </c>
      <c r="IB292" t="s">
        <v>427</v>
      </c>
      <c r="IC292" t="s">
        <v>428</v>
      </c>
      <c r="ID292" t="s">
        <v>428</v>
      </c>
      <c r="IE292" t="s">
        <v>428</v>
      </c>
      <c r="IF292" t="s">
        <v>428</v>
      </c>
      <c r="IG292">
        <v>0</v>
      </c>
      <c r="IH292">
        <v>100</v>
      </c>
      <c r="II292">
        <v>100</v>
      </c>
      <c r="IJ292">
        <v>-1.319</v>
      </c>
      <c r="IK292">
        <v>0.3154</v>
      </c>
      <c r="IL292">
        <v>-1.085747647868322</v>
      </c>
      <c r="IM292">
        <v>-0.001141660950335919</v>
      </c>
      <c r="IN292">
        <v>1.556549255047457E-06</v>
      </c>
      <c r="IO292">
        <v>-3.845636065895205E-10</v>
      </c>
      <c r="IP292">
        <v>0.01562767363184709</v>
      </c>
      <c r="IQ292">
        <v>0.001629169780553792</v>
      </c>
      <c r="IR292">
        <v>0.0005448488767950686</v>
      </c>
      <c r="IS292">
        <v>-2.599574200195059E-06</v>
      </c>
      <c r="IT292">
        <v>2</v>
      </c>
      <c r="IU292">
        <v>2011</v>
      </c>
      <c r="IV292">
        <v>1</v>
      </c>
      <c r="IW292">
        <v>26</v>
      </c>
      <c r="IX292">
        <v>197513.3</v>
      </c>
      <c r="IY292">
        <v>197513.5</v>
      </c>
      <c r="IZ292">
        <v>1.14746</v>
      </c>
      <c r="JA292">
        <v>2.63672</v>
      </c>
      <c r="JB292">
        <v>1.49658</v>
      </c>
      <c r="JC292">
        <v>2.34985</v>
      </c>
      <c r="JD292">
        <v>1.54785</v>
      </c>
      <c r="JE292">
        <v>2.49146</v>
      </c>
      <c r="JF292">
        <v>36.6706</v>
      </c>
      <c r="JG292">
        <v>24.2013</v>
      </c>
      <c r="JH292">
        <v>18</v>
      </c>
      <c r="JI292">
        <v>482.501</v>
      </c>
      <c r="JJ292">
        <v>497.736</v>
      </c>
      <c r="JK292">
        <v>30.404</v>
      </c>
      <c r="JL292">
        <v>29.2011</v>
      </c>
      <c r="JM292">
        <v>30.0001</v>
      </c>
      <c r="JN292">
        <v>29.4121</v>
      </c>
      <c r="JO292">
        <v>29.4058</v>
      </c>
      <c r="JP292">
        <v>23.0676</v>
      </c>
      <c r="JQ292">
        <v>11.0899</v>
      </c>
      <c r="JR292">
        <v>100</v>
      </c>
      <c r="JS292">
        <v>30.397</v>
      </c>
      <c r="JT292">
        <v>420</v>
      </c>
      <c r="JU292">
        <v>23.4047</v>
      </c>
      <c r="JV292">
        <v>101.818</v>
      </c>
      <c r="JW292">
        <v>91.20140000000001</v>
      </c>
    </row>
    <row r="293" spans="1:283">
      <c r="A293">
        <v>275</v>
      </c>
      <c r="B293">
        <v>1758840404.1</v>
      </c>
      <c r="C293">
        <v>3570.5</v>
      </c>
      <c r="D293" t="s">
        <v>986</v>
      </c>
      <c r="E293" t="s">
        <v>987</v>
      </c>
      <c r="F293">
        <v>5</v>
      </c>
      <c r="G293" t="s">
        <v>979</v>
      </c>
      <c r="H293">
        <v>1758840401.1</v>
      </c>
      <c r="I293">
        <f>(J293)/1000</f>
        <v>0</v>
      </c>
      <c r="J293">
        <f>1000*DJ293*AH293*(DF293-DG293)/(100*CY293*(1000-AH293*DF293))</f>
        <v>0</v>
      </c>
      <c r="K293">
        <f>DJ293*AH293*(DE293-DD293*(1000-AH293*DG293)/(1000-AH293*DF293))/(100*CY293)</f>
        <v>0</v>
      </c>
      <c r="L293">
        <f>DD293 - IF(AH293&gt;1, K293*CY293*100.0/(AJ293), 0)</f>
        <v>0</v>
      </c>
      <c r="M293">
        <f>((S293-I293/2)*L293-K293)/(S293+I293/2)</f>
        <v>0</v>
      </c>
      <c r="N293">
        <f>M293*(DK293+DL293)/1000.0</f>
        <v>0</v>
      </c>
      <c r="O293">
        <f>(DD293 - IF(AH293&gt;1, K293*CY293*100.0/(AJ293), 0))*(DK293+DL293)/1000.0</f>
        <v>0</v>
      </c>
      <c r="P293">
        <f>2.0/((1/R293-1/Q293)+SIGN(R293)*SQRT((1/R293-1/Q293)*(1/R293-1/Q293) + 4*CZ293/((CZ293+1)*(CZ293+1))*(2*1/R293*1/Q293-1/Q293*1/Q293)))</f>
        <v>0</v>
      </c>
      <c r="Q293">
        <f>IF(LEFT(DA293,1)&lt;&gt;"0",IF(LEFT(DA293,1)="1",3.0,DB293),$D$5+$E$5*(DR293*DK293/($K$5*1000))+$F$5*(DR293*DK293/($K$5*1000))*MAX(MIN(CY293,$J$5),$I$5)*MAX(MIN(CY293,$J$5),$I$5)+$G$5*MAX(MIN(CY293,$J$5),$I$5)*(DR293*DK293/($K$5*1000))+$H$5*(DR293*DK293/($K$5*1000))*(DR293*DK293/($K$5*1000)))</f>
        <v>0</v>
      </c>
      <c r="R293">
        <f>I293*(1000-(1000*0.61365*exp(17.502*V293/(240.97+V293))/(DK293+DL293)+DF293)/2)/(1000*0.61365*exp(17.502*V293/(240.97+V293))/(DK293+DL293)-DF293)</f>
        <v>0</v>
      </c>
      <c r="S293">
        <f>1/((CZ293+1)/(P293/1.6)+1/(Q293/1.37)) + CZ293/((CZ293+1)/(P293/1.6) + CZ293/(Q293/1.37))</f>
        <v>0</v>
      </c>
      <c r="T293">
        <f>(CU293*CX293)</f>
        <v>0</v>
      </c>
      <c r="U293">
        <f>(DM293+(T293+2*0.95*5.67E-8*(((DM293+$B$9)+273)^4-(DM293+273)^4)-44100*I293)/(1.84*29.3*Q293+8*0.95*5.67E-8*(DM293+273)^3))</f>
        <v>0</v>
      </c>
      <c r="V293">
        <f>($C$9*DN293+$D$9*DO293+$E$9*U293)</f>
        <v>0</v>
      </c>
      <c r="W293">
        <f>0.61365*exp(17.502*V293/(240.97+V293))</f>
        <v>0</v>
      </c>
      <c r="X293">
        <f>(Y293/Z293*100)</f>
        <v>0</v>
      </c>
      <c r="Y293">
        <f>DF293*(DK293+DL293)/1000</f>
        <v>0</v>
      </c>
      <c r="Z293">
        <f>0.61365*exp(17.502*DM293/(240.97+DM293))</f>
        <v>0</v>
      </c>
      <c r="AA293">
        <f>(W293-DF293*(DK293+DL293)/1000)</f>
        <v>0</v>
      </c>
      <c r="AB293">
        <f>(-I293*44100)</f>
        <v>0</v>
      </c>
      <c r="AC293">
        <f>2*29.3*Q293*0.92*(DM293-V293)</f>
        <v>0</v>
      </c>
      <c r="AD293">
        <f>2*0.95*5.67E-8*(((DM293+$B$9)+273)^4-(V293+273)^4)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IF(AF293*$H$15&gt;=AJ293,1.0,(AJ293/(AJ293-AF293*$H$15)))</f>
        <v>0</v>
      </c>
      <c r="AI293">
        <f>(AH293-1)*100</f>
        <v>0</v>
      </c>
      <c r="AJ293">
        <f>MAX(0,($B$15+$C$15*DR293)/(1+$D$15*DR293)*DK293/(DM293+273)*$E$15)</f>
        <v>0</v>
      </c>
      <c r="AK293" t="s">
        <v>422</v>
      </c>
      <c r="AL293" t="s">
        <v>422</v>
      </c>
      <c r="AM293">
        <v>0</v>
      </c>
      <c r="AN293">
        <v>0</v>
      </c>
      <c r="AO293">
        <f>1-AM293/AN293</f>
        <v>0</v>
      </c>
      <c r="AP293">
        <v>0</v>
      </c>
      <c r="AQ293" t="s">
        <v>422</v>
      </c>
      <c r="AR293" t="s">
        <v>422</v>
      </c>
      <c r="AS293">
        <v>0</v>
      </c>
      <c r="AT293">
        <v>0</v>
      </c>
      <c r="AU293">
        <f>1-AS293/AT293</f>
        <v>0</v>
      </c>
      <c r="AV293">
        <v>0.5</v>
      </c>
      <c r="AW293">
        <f>CV293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422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CU293">
        <f>$B$13*DS293+$C$13*DT293+$F$13*EE293*(1-EH293)</f>
        <v>0</v>
      </c>
      <c r="CV293">
        <f>CU293*CW293</f>
        <v>0</v>
      </c>
      <c r="CW293">
        <f>($B$13*$D$11+$C$13*$D$11+$F$13*((ER293+EJ293)/MAX(ER293+EJ293+ES293, 0.1)*$I$11+ES293/MAX(ER293+EJ293+ES293, 0.1)*$J$11))/($B$13+$C$13+$F$13)</f>
        <v>0</v>
      </c>
      <c r="CX293">
        <f>($B$13*$K$11+$C$13*$K$11+$F$13*((ER293+EJ293)/MAX(ER293+EJ293+ES293, 0.1)*$P$11+ES293/MAX(ER293+EJ293+ES293, 0.1)*$Q$11))/($B$13+$C$13+$F$13)</f>
        <v>0</v>
      </c>
      <c r="CY293">
        <v>1.37</v>
      </c>
      <c r="CZ293">
        <v>0.5</v>
      </c>
      <c r="DA293" t="s">
        <v>423</v>
      </c>
      <c r="DB293">
        <v>2</v>
      </c>
      <c r="DC293">
        <v>1758840401.1</v>
      </c>
      <c r="DD293">
        <v>422.086</v>
      </c>
      <c r="DE293">
        <v>420.0052222222222</v>
      </c>
      <c r="DF293">
        <v>23.56868888888889</v>
      </c>
      <c r="DG293">
        <v>23.426</v>
      </c>
      <c r="DH293">
        <v>423.4053333333334</v>
      </c>
      <c r="DI293">
        <v>23.25327777777778</v>
      </c>
      <c r="DJ293">
        <v>500.015</v>
      </c>
      <c r="DK293">
        <v>90.56274444444443</v>
      </c>
      <c r="DL293">
        <v>0.06705558888888891</v>
      </c>
      <c r="DM293">
        <v>30.01554444444444</v>
      </c>
      <c r="DN293">
        <v>30.00447777777778</v>
      </c>
      <c r="DO293">
        <v>999.9000000000001</v>
      </c>
      <c r="DP293">
        <v>0</v>
      </c>
      <c r="DQ293">
        <v>0</v>
      </c>
      <c r="DR293">
        <v>10002.42555555555</v>
      </c>
      <c r="DS293">
        <v>0</v>
      </c>
      <c r="DT293">
        <v>3.04228</v>
      </c>
      <c r="DU293">
        <v>2.081018888888889</v>
      </c>
      <c r="DV293">
        <v>432.2741111111111</v>
      </c>
      <c r="DW293">
        <v>430.08</v>
      </c>
      <c r="DX293">
        <v>0.1426972222222222</v>
      </c>
      <c r="DY293">
        <v>420.0052222222222</v>
      </c>
      <c r="DZ293">
        <v>23.426</v>
      </c>
      <c r="EA293">
        <v>2.134446666666667</v>
      </c>
      <c r="EB293">
        <v>2.121523333333334</v>
      </c>
      <c r="EC293">
        <v>18.4786</v>
      </c>
      <c r="ED293">
        <v>18.38167777777777</v>
      </c>
      <c r="EE293">
        <v>0.00500078</v>
      </c>
      <c r="EF293">
        <v>0</v>
      </c>
      <c r="EG293">
        <v>0</v>
      </c>
      <c r="EH293">
        <v>0</v>
      </c>
      <c r="EI293">
        <v>165.4222222222222</v>
      </c>
      <c r="EJ293">
        <v>0.00500078</v>
      </c>
      <c r="EK293">
        <v>-13.48888888888889</v>
      </c>
      <c r="EL293">
        <v>-0.8666666666666667</v>
      </c>
      <c r="EM293">
        <v>35.63866666666667</v>
      </c>
      <c r="EN293">
        <v>40.66633333333333</v>
      </c>
      <c r="EO293">
        <v>37.56233333333333</v>
      </c>
      <c r="EP293">
        <v>41.18022222222222</v>
      </c>
      <c r="EQ293">
        <v>37.40244444444445</v>
      </c>
      <c r="ER293">
        <v>0</v>
      </c>
      <c r="ES293">
        <v>0</v>
      </c>
      <c r="ET293">
        <v>0</v>
      </c>
      <c r="EU293">
        <v>1758840399.3</v>
      </c>
      <c r="EV293">
        <v>0</v>
      </c>
      <c r="EW293">
        <v>164.648</v>
      </c>
      <c r="EX293">
        <v>-18.68461561656817</v>
      </c>
      <c r="EY293">
        <v>46.62307703930012</v>
      </c>
      <c r="EZ293">
        <v>-16.648</v>
      </c>
      <c r="FA293">
        <v>15</v>
      </c>
      <c r="FB293">
        <v>0</v>
      </c>
      <c r="FC293" t="s">
        <v>424</v>
      </c>
      <c r="FD293">
        <v>1746989605.5</v>
      </c>
      <c r="FE293">
        <v>1746989593.5</v>
      </c>
      <c r="FF293">
        <v>0</v>
      </c>
      <c r="FG293">
        <v>-0.274</v>
      </c>
      <c r="FH293">
        <v>-0.002</v>
      </c>
      <c r="FI293">
        <v>2.549</v>
      </c>
      <c r="FJ293">
        <v>0.129</v>
      </c>
      <c r="FK293">
        <v>420</v>
      </c>
      <c r="FL293">
        <v>17</v>
      </c>
      <c r="FM293">
        <v>0.02</v>
      </c>
      <c r="FN293">
        <v>0.04</v>
      </c>
      <c r="FO293">
        <v>2.093693170731707</v>
      </c>
      <c r="FP293">
        <v>-0.1440936585365815</v>
      </c>
      <c r="FQ293">
        <v>0.03121597249369222</v>
      </c>
      <c r="FR293">
        <v>1</v>
      </c>
      <c r="FS293">
        <v>164.9323529411765</v>
      </c>
      <c r="FT293">
        <v>-8.872421737321631</v>
      </c>
      <c r="FU293">
        <v>5.582573757487265</v>
      </c>
      <c r="FV293">
        <v>0</v>
      </c>
      <c r="FW293">
        <v>0.1422679756097561</v>
      </c>
      <c r="FX293">
        <v>0.002845275261323815</v>
      </c>
      <c r="FY293">
        <v>0.001181406550866173</v>
      </c>
      <c r="FZ293">
        <v>1</v>
      </c>
      <c r="GA293">
        <v>2</v>
      </c>
      <c r="GB293">
        <v>3</v>
      </c>
      <c r="GC293" t="s">
        <v>435</v>
      </c>
      <c r="GD293">
        <v>3.10314</v>
      </c>
      <c r="GE293">
        <v>2.725</v>
      </c>
      <c r="GF293">
        <v>0.0885309</v>
      </c>
      <c r="GG293">
        <v>0.0880464</v>
      </c>
      <c r="GH293">
        <v>0.10643</v>
      </c>
      <c r="GI293">
        <v>0.107422</v>
      </c>
      <c r="GJ293">
        <v>23792.4</v>
      </c>
      <c r="GK293">
        <v>21601.7</v>
      </c>
      <c r="GL293">
        <v>26667.8</v>
      </c>
      <c r="GM293">
        <v>23909.7</v>
      </c>
      <c r="GN293">
        <v>38129.3</v>
      </c>
      <c r="GO293">
        <v>31533</v>
      </c>
      <c r="GP293">
        <v>46568.8</v>
      </c>
      <c r="GQ293">
        <v>37810.5</v>
      </c>
      <c r="GR293">
        <v>1.866</v>
      </c>
      <c r="GS293">
        <v>1.86583</v>
      </c>
      <c r="GT293">
        <v>0.0806823</v>
      </c>
      <c r="GU293">
        <v>0</v>
      </c>
      <c r="GV293">
        <v>28.6905</v>
      </c>
      <c r="GW293">
        <v>999.9</v>
      </c>
      <c r="GX293">
        <v>50.3</v>
      </c>
      <c r="GY293">
        <v>31.4</v>
      </c>
      <c r="GZ293">
        <v>25.6308</v>
      </c>
      <c r="HA293">
        <v>60.7802</v>
      </c>
      <c r="HB293">
        <v>19.2829</v>
      </c>
      <c r="HC293">
        <v>1</v>
      </c>
      <c r="HD293">
        <v>0.148928</v>
      </c>
      <c r="HE293">
        <v>-1.13585</v>
      </c>
      <c r="HF293">
        <v>20.2955</v>
      </c>
      <c r="HG293">
        <v>5.22148</v>
      </c>
      <c r="HH293">
        <v>11.98</v>
      </c>
      <c r="HI293">
        <v>4.96515</v>
      </c>
      <c r="HJ293">
        <v>3.27598</v>
      </c>
      <c r="HK293">
        <v>9999</v>
      </c>
      <c r="HL293">
        <v>9999</v>
      </c>
      <c r="HM293">
        <v>9999</v>
      </c>
      <c r="HN293">
        <v>9.1</v>
      </c>
      <c r="HO293">
        <v>1.86393</v>
      </c>
      <c r="HP293">
        <v>1.86006</v>
      </c>
      <c r="HQ293">
        <v>1.85837</v>
      </c>
      <c r="HR293">
        <v>1.85974</v>
      </c>
      <c r="HS293">
        <v>1.85987</v>
      </c>
      <c r="HT293">
        <v>1.85837</v>
      </c>
      <c r="HU293">
        <v>1.85744</v>
      </c>
      <c r="HV293">
        <v>1.8524</v>
      </c>
      <c r="HW293">
        <v>0</v>
      </c>
      <c r="HX293">
        <v>0</v>
      </c>
      <c r="HY293">
        <v>0</v>
      </c>
      <c r="HZ293">
        <v>0</v>
      </c>
      <c r="IA293" t="s">
        <v>426</v>
      </c>
      <c r="IB293" t="s">
        <v>427</v>
      </c>
      <c r="IC293" t="s">
        <v>428</v>
      </c>
      <c r="ID293" t="s">
        <v>428</v>
      </c>
      <c r="IE293" t="s">
        <v>428</v>
      </c>
      <c r="IF293" t="s">
        <v>428</v>
      </c>
      <c r="IG293">
        <v>0</v>
      </c>
      <c r="IH293">
        <v>100</v>
      </c>
      <c r="II293">
        <v>100</v>
      </c>
      <c r="IJ293">
        <v>-1.319</v>
      </c>
      <c r="IK293">
        <v>0.3154</v>
      </c>
      <c r="IL293">
        <v>-1.085747647868322</v>
      </c>
      <c r="IM293">
        <v>-0.001141660950335919</v>
      </c>
      <c r="IN293">
        <v>1.556549255047457E-06</v>
      </c>
      <c r="IO293">
        <v>-3.845636065895205E-10</v>
      </c>
      <c r="IP293">
        <v>0.01562767363184709</v>
      </c>
      <c r="IQ293">
        <v>0.001629169780553792</v>
      </c>
      <c r="IR293">
        <v>0.0005448488767950686</v>
      </c>
      <c r="IS293">
        <v>-2.599574200195059E-06</v>
      </c>
      <c r="IT293">
        <v>2</v>
      </c>
      <c r="IU293">
        <v>2011</v>
      </c>
      <c r="IV293">
        <v>1</v>
      </c>
      <c r="IW293">
        <v>26</v>
      </c>
      <c r="IX293">
        <v>197513.3</v>
      </c>
      <c r="IY293">
        <v>197513.5</v>
      </c>
      <c r="IZ293">
        <v>1.14746</v>
      </c>
      <c r="JA293">
        <v>2.6416</v>
      </c>
      <c r="JB293">
        <v>1.49658</v>
      </c>
      <c r="JC293">
        <v>2.34985</v>
      </c>
      <c r="JD293">
        <v>1.54907</v>
      </c>
      <c r="JE293">
        <v>2.4707</v>
      </c>
      <c r="JF293">
        <v>36.6469</v>
      </c>
      <c r="JG293">
        <v>24.1926</v>
      </c>
      <c r="JH293">
        <v>18</v>
      </c>
      <c r="JI293">
        <v>482.72</v>
      </c>
      <c r="JJ293">
        <v>497.436</v>
      </c>
      <c r="JK293">
        <v>30.4019</v>
      </c>
      <c r="JL293">
        <v>29.2011</v>
      </c>
      <c r="JM293">
        <v>30.0001</v>
      </c>
      <c r="JN293">
        <v>29.4121</v>
      </c>
      <c r="JO293">
        <v>29.4058</v>
      </c>
      <c r="JP293">
        <v>23.0693</v>
      </c>
      <c r="JQ293">
        <v>11.0899</v>
      </c>
      <c r="JR293">
        <v>100</v>
      </c>
      <c r="JS293">
        <v>30.397</v>
      </c>
      <c r="JT293">
        <v>420</v>
      </c>
      <c r="JU293">
        <v>23.4047</v>
      </c>
      <c r="JV293">
        <v>101.818</v>
      </c>
      <c r="JW293">
        <v>91.2009</v>
      </c>
    </row>
    <row r="294" spans="1:283">
      <c r="A294">
        <v>276</v>
      </c>
      <c r="B294">
        <v>1758840406.1</v>
      </c>
      <c r="C294">
        <v>3572.5</v>
      </c>
      <c r="D294" t="s">
        <v>988</v>
      </c>
      <c r="E294" t="s">
        <v>989</v>
      </c>
      <c r="F294">
        <v>5</v>
      </c>
      <c r="G294" t="s">
        <v>979</v>
      </c>
      <c r="H294">
        <v>1758840403.1</v>
      </c>
      <c r="I294">
        <f>(J294)/1000</f>
        <v>0</v>
      </c>
      <c r="J294">
        <f>1000*DJ294*AH294*(DF294-DG294)/(100*CY294*(1000-AH294*DF294))</f>
        <v>0</v>
      </c>
      <c r="K294">
        <f>DJ294*AH294*(DE294-DD294*(1000-AH294*DG294)/(1000-AH294*DF294))/(100*CY294)</f>
        <v>0</v>
      </c>
      <c r="L294">
        <f>DD294 - IF(AH294&gt;1, K294*CY294*100.0/(AJ294), 0)</f>
        <v>0</v>
      </c>
      <c r="M294">
        <f>((S294-I294/2)*L294-K294)/(S294+I294/2)</f>
        <v>0</v>
      </c>
      <c r="N294">
        <f>M294*(DK294+DL294)/1000.0</f>
        <v>0</v>
      </c>
      <c r="O294">
        <f>(DD294 - IF(AH294&gt;1, K294*CY294*100.0/(AJ294), 0))*(DK294+DL294)/1000.0</f>
        <v>0</v>
      </c>
      <c r="P294">
        <f>2.0/((1/R294-1/Q294)+SIGN(R294)*SQRT((1/R294-1/Q294)*(1/R294-1/Q294) + 4*CZ294/((CZ294+1)*(CZ294+1))*(2*1/R294*1/Q294-1/Q294*1/Q294)))</f>
        <v>0</v>
      </c>
      <c r="Q294">
        <f>IF(LEFT(DA294,1)&lt;&gt;"0",IF(LEFT(DA294,1)="1",3.0,DB294),$D$5+$E$5*(DR294*DK294/($K$5*1000))+$F$5*(DR294*DK294/($K$5*1000))*MAX(MIN(CY294,$J$5),$I$5)*MAX(MIN(CY294,$J$5),$I$5)+$G$5*MAX(MIN(CY294,$J$5),$I$5)*(DR294*DK294/($K$5*1000))+$H$5*(DR294*DK294/($K$5*1000))*(DR294*DK294/($K$5*1000)))</f>
        <v>0</v>
      </c>
      <c r="R294">
        <f>I294*(1000-(1000*0.61365*exp(17.502*V294/(240.97+V294))/(DK294+DL294)+DF294)/2)/(1000*0.61365*exp(17.502*V294/(240.97+V294))/(DK294+DL294)-DF294)</f>
        <v>0</v>
      </c>
      <c r="S294">
        <f>1/((CZ294+1)/(P294/1.6)+1/(Q294/1.37)) + CZ294/((CZ294+1)/(P294/1.6) + CZ294/(Q294/1.37))</f>
        <v>0</v>
      </c>
      <c r="T294">
        <f>(CU294*CX294)</f>
        <v>0</v>
      </c>
      <c r="U294">
        <f>(DM294+(T294+2*0.95*5.67E-8*(((DM294+$B$9)+273)^4-(DM294+273)^4)-44100*I294)/(1.84*29.3*Q294+8*0.95*5.67E-8*(DM294+273)^3))</f>
        <v>0</v>
      </c>
      <c r="V294">
        <f>($C$9*DN294+$D$9*DO294+$E$9*U294)</f>
        <v>0</v>
      </c>
      <c r="W294">
        <f>0.61365*exp(17.502*V294/(240.97+V294))</f>
        <v>0</v>
      </c>
      <c r="X294">
        <f>(Y294/Z294*100)</f>
        <v>0</v>
      </c>
      <c r="Y294">
        <f>DF294*(DK294+DL294)/1000</f>
        <v>0</v>
      </c>
      <c r="Z294">
        <f>0.61365*exp(17.502*DM294/(240.97+DM294))</f>
        <v>0</v>
      </c>
      <c r="AA294">
        <f>(W294-DF294*(DK294+DL294)/1000)</f>
        <v>0</v>
      </c>
      <c r="AB294">
        <f>(-I294*44100)</f>
        <v>0</v>
      </c>
      <c r="AC294">
        <f>2*29.3*Q294*0.92*(DM294-V294)</f>
        <v>0</v>
      </c>
      <c r="AD294">
        <f>2*0.95*5.67E-8*(((DM294+$B$9)+273)^4-(V294+273)^4)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IF(AF294*$H$15&gt;=AJ294,1.0,(AJ294/(AJ294-AF294*$H$15)))</f>
        <v>0</v>
      </c>
      <c r="AI294">
        <f>(AH294-1)*100</f>
        <v>0</v>
      </c>
      <c r="AJ294">
        <f>MAX(0,($B$15+$C$15*DR294)/(1+$D$15*DR294)*DK294/(DM294+273)*$E$15)</f>
        <v>0</v>
      </c>
      <c r="AK294" t="s">
        <v>422</v>
      </c>
      <c r="AL294" t="s">
        <v>422</v>
      </c>
      <c r="AM294">
        <v>0</v>
      </c>
      <c r="AN294">
        <v>0</v>
      </c>
      <c r="AO294">
        <f>1-AM294/AN294</f>
        <v>0</v>
      </c>
      <c r="AP294">
        <v>0</v>
      </c>
      <c r="AQ294" t="s">
        <v>422</v>
      </c>
      <c r="AR294" t="s">
        <v>422</v>
      </c>
      <c r="AS294">
        <v>0</v>
      </c>
      <c r="AT294">
        <v>0</v>
      </c>
      <c r="AU294">
        <f>1-AS294/AT294</f>
        <v>0</v>
      </c>
      <c r="AV294">
        <v>0.5</v>
      </c>
      <c r="AW294">
        <f>CV294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422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CU294">
        <f>$B$13*DS294+$C$13*DT294+$F$13*EE294*(1-EH294)</f>
        <v>0</v>
      </c>
      <c r="CV294">
        <f>CU294*CW294</f>
        <v>0</v>
      </c>
      <c r="CW294">
        <f>($B$13*$D$11+$C$13*$D$11+$F$13*((ER294+EJ294)/MAX(ER294+EJ294+ES294, 0.1)*$I$11+ES294/MAX(ER294+EJ294+ES294, 0.1)*$J$11))/($B$13+$C$13+$F$13)</f>
        <v>0</v>
      </c>
      <c r="CX294">
        <f>($B$13*$K$11+$C$13*$K$11+$F$13*((ER294+EJ294)/MAX(ER294+EJ294+ES294, 0.1)*$P$11+ES294/MAX(ER294+EJ294+ES294, 0.1)*$Q$11))/($B$13+$C$13+$F$13)</f>
        <v>0</v>
      </c>
      <c r="CY294">
        <v>1.37</v>
      </c>
      <c r="CZ294">
        <v>0.5</v>
      </c>
      <c r="DA294" t="s">
        <v>423</v>
      </c>
      <c r="DB294">
        <v>2</v>
      </c>
      <c r="DC294">
        <v>1758840403.1</v>
      </c>
      <c r="DD294">
        <v>422.0918888888889</v>
      </c>
      <c r="DE294">
        <v>420.0292222222222</v>
      </c>
      <c r="DF294">
        <v>23.56883333333333</v>
      </c>
      <c r="DG294">
        <v>23.4267</v>
      </c>
      <c r="DH294">
        <v>423.4111111111111</v>
      </c>
      <c r="DI294">
        <v>23.25341111111111</v>
      </c>
      <c r="DJ294">
        <v>500.0414444444444</v>
      </c>
      <c r="DK294">
        <v>90.56374444444444</v>
      </c>
      <c r="DL294">
        <v>0.06689381111111109</v>
      </c>
      <c r="DM294">
        <v>30.01531111111111</v>
      </c>
      <c r="DN294">
        <v>30.00486666666666</v>
      </c>
      <c r="DO294">
        <v>999.9000000000001</v>
      </c>
      <c r="DP294">
        <v>0</v>
      </c>
      <c r="DQ294">
        <v>0</v>
      </c>
      <c r="DR294">
        <v>10010.95888888889</v>
      </c>
      <c r="DS294">
        <v>0</v>
      </c>
      <c r="DT294">
        <v>3.036037777777778</v>
      </c>
      <c r="DU294">
        <v>2.062715555555555</v>
      </c>
      <c r="DV294">
        <v>432.2801111111111</v>
      </c>
      <c r="DW294">
        <v>430.1048888888888</v>
      </c>
      <c r="DX294">
        <v>0.1421488888888889</v>
      </c>
      <c r="DY294">
        <v>420.0292222222222</v>
      </c>
      <c r="DZ294">
        <v>23.4267</v>
      </c>
      <c r="EA294">
        <v>2.134483333333333</v>
      </c>
      <c r="EB294">
        <v>2.12161</v>
      </c>
      <c r="EC294">
        <v>18.47887777777778</v>
      </c>
      <c r="ED294">
        <v>18.38233333333333</v>
      </c>
      <c r="EE294">
        <v>0.00500078</v>
      </c>
      <c r="EF294">
        <v>0</v>
      </c>
      <c r="EG294">
        <v>0</v>
      </c>
      <c r="EH294">
        <v>0</v>
      </c>
      <c r="EI294">
        <v>165.7111111111111</v>
      </c>
      <c r="EJ294">
        <v>0.00500078</v>
      </c>
      <c r="EK294">
        <v>-14.23333333333333</v>
      </c>
      <c r="EL294">
        <v>-0.8444444444444444</v>
      </c>
      <c r="EM294">
        <v>35.61077777777777</v>
      </c>
      <c r="EN294">
        <v>40.68022222222222</v>
      </c>
      <c r="EO294">
        <v>37.58322222222223</v>
      </c>
      <c r="EP294">
        <v>41.20099999999999</v>
      </c>
      <c r="EQ294">
        <v>37.40244444444444</v>
      </c>
      <c r="ER294">
        <v>0</v>
      </c>
      <c r="ES294">
        <v>0</v>
      </c>
      <c r="ET294">
        <v>0</v>
      </c>
      <c r="EU294">
        <v>1758840401.7</v>
      </c>
      <c r="EV294">
        <v>0</v>
      </c>
      <c r="EW294">
        <v>165.032</v>
      </c>
      <c r="EX294">
        <v>2.084615303920041</v>
      </c>
      <c r="EY294">
        <v>23.26153824268244</v>
      </c>
      <c r="EZ294">
        <v>-15.784</v>
      </c>
      <c r="FA294">
        <v>15</v>
      </c>
      <c r="FB294">
        <v>0</v>
      </c>
      <c r="FC294" t="s">
        <v>424</v>
      </c>
      <c r="FD294">
        <v>1746989605.5</v>
      </c>
      <c r="FE294">
        <v>1746989593.5</v>
      </c>
      <c r="FF294">
        <v>0</v>
      </c>
      <c r="FG294">
        <v>-0.274</v>
      </c>
      <c r="FH294">
        <v>-0.002</v>
      </c>
      <c r="FI294">
        <v>2.549</v>
      </c>
      <c r="FJ294">
        <v>0.129</v>
      </c>
      <c r="FK294">
        <v>420</v>
      </c>
      <c r="FL294">
        <v>17</v>
      </c>
      <c r="FM294">
        <v>0.02</v>
      </c>
      <c r="FN294">
        <v>0.04</v>
      </c>
      <c r="FO294">
        <v>2.08702975</v>
      </c>
      <c r="FP294">
        <v>-0.2062305816135138</v>
      </c>
      <c r="FQ294">
        <v>0.03396631452538679</v>
      </c>
      <c r="FR294">
        <v>1</v>
      </c>
      <c r="FS294">
        <v>165.6705882352941</v>
      </c>
      <c r="FT294">
        <v>-1.943468343136411</v>
      </c>
      <c r="FU294">
        <v>6.163580386706335</v>
      </c>
      <c r="FV294">
        <v>0</v>
      </c>
      <c r="FW294">
        <v>0.1423351</v>
      </c>
      <c r="FX294">
        <v>0.002942138836772701</v>
      </c>
      <c r="FY294">
        <v>0.001194856054091873</v>
      </c>
      <c r="FZ294">
        <v>1</v>
      </c>
      <c r="GA294">
        <v>2</v>
      </c>
      <c r="GB294">
        <v>3</v>
      </c>
      <c r="GC294" t="s">
        <v>435</v>
      </c>
      <c r="GD294">
        <v>3.1031</v>
      </c>
      <c r="GE294">
        <v>2.72492</v>
      </c>
      <c r="GF294">
        <v>0.0885344</v>
      </c>
      <c r="GG294">
        <v>0.0880384</v>
      </c>
      <c r="GH294">
        <v>0.106436</v>
      </c>
      <c r="GI294">
        <v>0.107421</v>
      </c>
      <c r="GJ294">
        <v>23792.3</v>
      </c>
      <c r="GK294">
        <v>21601.7</v>
      </c>
      <c r="GL294">
        <v>26667.7</v>
      </c>
      <c r="GM294">
        <v>23909.5</v>
      </c>
      <c r="GN294">
        <v>38129</v>
      </c>
      <c r="GO294">
        <v>31532.9</v>
      </c>
      <c r="GP294">
        <v>46568.7</v>
      </c>
      <c r="GQ294">
        <v>37810.4</v>
      </c>
      <c r="GR294">
        <v>1.86572</v>
      </c>
      <c r="GS294">
        <v>1.86575</v>
      </c>
      <c r="GT294">
        <v>0.0809468</v>
      </c>
      <c r="GU294">
        <v>0</v>
      </c>
      <c r="GV294">
        <v>28.6892</v>
      </c>
      <c r="GW294">
        <v>999.9</v>
      </c>
      <c r="GX294">
        <v>50.3</v>
      </c>
      <c r="GY294">
        <v>31.4</v>
      </c>
      <c r="GZ294">
        <v>25.6364</v>
      </c>
      <c r="HA294">
        <v>60.7902</v>
      </c>
      <c r="HB294">
        <v>19.351</v>
      </c>
      <c r="HC294">
        <v>1</v>
      </c>
      <c r="HD294">
        <v>0.148892</v>
      </c>
      <c r="HE294">
        <v>-1.1331</v>
      </c>
      <c r="HF294">
        <v>20.2955</v>
      </c>
      <c r="HG294">
        <v>5.22118</v>
      </c>
      <c r="HH294">
        <v>11.98</v>
      </c>
      <c r="HI294">
        <v>4.96515</v>
      </c>
      <c r="HJ294">
        <v>3.27598</v>
      </c>
      <c r="HK294">
        <v>9999</v>
      </c>
      <c r="HL294">
        <v>9999</v>
      </c>
      <c r="HM294">
        <v>9999</v>
      </c>
      <c r="HN294">
        <v>9.1</v>
      </c>
      <c r="HO294">
        <v>1.86395</v>
      </c>
      <c r="HP294">
        <v>1.86007</v>
      </c>
      <c r="HQ294">
        <v>1.85838</v>
      </c>
      <c r="HR294">
        <v>1.85975</v>
      </c>
      <c r="HS294">
        <v>1.85987</v>
      </c>
      <c r="HT294">
        <v>1.85837</v>
      </c>
      <c r="HU294">
        <v>1.85745</v>
      </c>
      <c r="HV294">
        <v>1.8524</v>
      </c>
      <c r="HW294">
        <v>0</v>
      </c>
      <c r="HX294">
        <v>0</v>
      </c>
      <c r="HY294">
        <v>0</v>
      </c>
      <c r="HZ294">
        <v>0</v>
      </c>
      <c r="IA294" t="s">
        <v>426</v>
      </c>
      <c r="IB294" t="s">
        <v>427</v>
      </c>
      <c r="IC294" t="s">
        <v>428</v>
      </c>
      <c r="ID294" t="s">
        <v>428</v>
      </c>
      <c r="IE294" t="s">
        <v>428</v>
      </c>
      <c r="IF294" t="s">
        <v>428</v>
      </c>
      <c r="IG294">
        <v>0</v>
      </c>
      <c r="IH294">
        <v>100</v>
      </c>
      <c r="II294">
        <v>100</v>
      </c>
      <c r="IJ294">
        <v>-1.32</v>
      </c>
      <c r="IK294">
        <v>0.3155</v>
      </c>
      <c r="IL294">
        <v>-1.085747647868322</v>
      </c>
      <c r="IM294">
        <v>-0.001141660950335919</v>
      </c>
      <c r="IN294">
        <v>1.556549255047457E-06</v>
      </c>
      <c r="IO294">
        <v>-3.845636065895205E-10</v>
      </c>
      <c r="IP294">
        <v>0.01562767363184709</v>
      </c>
      <c r="IQ294">
        <v>0.001629169780553792</v>
      </c>
      <c r="IR294">
        <v>0.0005448488767950686</v>
      </c>
      <c r="IS294">
        <v>-2.599574200195059E-06</v>
      </c>
      <c r="IT294">
        <v>2</v>
      </c>
      <c r="IU294">
        <v>2011</v>
      </c>
      <c r="IV294">
        <v>1</v>
      </c>
      <c r="IW294">
        <v>26</v>
      </c>
      <c r="IX294">
        <v>197513.3</v>
      </c>
      <c r="IY294">
        <v>197513.5</v>
      </c>
      <c r="IZ294">
        <v>1.14746</v>
      </c>
      <c r="JA294">
        <v>2.64648</v>
      </c>
      <c r="JB294">
        <v>1.49658</v>
      </c>
      <c r="JC294">
        <v>2.34985</v>
      </c>
      <c r="JD294">
        <v>1.54907</v>
      </c>
      <c r="JE294">
        <v>2.4353</v>
      </c>
      <c r="JF294">
        <v>36.6706</v>
      </c>
      <c r="JG294">
        <v>24.1926</v>
      </c>
      <c r="JH294">
        <v>18</v>
      </c>
      <c r="JI294">
        <v>482.555</v>
      </c>
      <c r="JJ294">
        <v>497.386</v>
      </c>
      <c r="JK294">
        <v>30.3999</v>
      </c>
      <c r="JL294">
        <v>29.2011</v>
      </c>
      <c r="JM294">
        <v>30</v>
      </c>
      <c r="JN294">
        <v>29.4115</v>
      </c>
      <c r="JO294">
        <v>29.4058</v>
      </c>
      <c r="JP294">
        <v>23.0703</v>
      </c>
      <c r="JQ294">
        <v>11.0899</v>
      </c>
      <c r="JR294">
        <v>100</v>
      </c>
      <c r="JS294">
        <v>30.3927</v>
      </c>
      <c r="JT294">
        <v>420</v>
      </c>
      <c r="JU294">
        <v>23.4047</v>
      </c>
      <c r="JV294">
        <v>101.818</v>
      </c>
      <c r="JW294">
        <v>91.2004</v>
      </c>
    </row>
    <row r="295" spans="1:283">
      <c r="A295">
        <v>277</v>
      </c>
      <c r="B295">
        <v>1758840408.1</v>
      </c>
      <c r="C295">
        <v>3574.5</v>
      </c>
      <c r="D295" t="s">
        <v>990</v>
      </c>
      <c r="E295" t="s">
        <v>991</v>
      </c>
      <c r="F295">
        <v>5</v>
      </c>
      <c r="G295" t="s">
        <v>979</v>
      </c>
      <c r="H295">
        <v>1758840405.1</v>
      </c>
      <c r="I295">
        <f>(J295)/1000</f>
        <v>0</v>
      </c>
      <c r="J295">
        <f>1000*DJ295*AH295*(DF295-DG295)/(100*CY295*(1000-AH295*DF295))</f>
        <v>0</v>
      </c>
      <c r="K295">
        <f>DJ295*AH295*(DE295-DD295*(1000-AH295*DG295)/(1000-AH295*DF295))/(100*CY295)</f>
        <v>0</v>
      </c>
      <c r="L295">
        <f>DD295 - IF(AH295&gt;1, K295*CY295*100.0/(AJ295), 0)</f>
        <v>0</v>
      </c>
      <c r="M295">
        <f>((S295-I295/2)*L295-K295)/(S295+I295/2)</f>
        <v>0</v>
      </c>
      <c r="N295">
        <f>M295*(DK295+DL295)/1000.0</f>
        <v>0</v>
      </c>
      <c r="O295">
        <f>(DD295 - IF(AH295&gt;1, K295*CY295*100.0/(AJ295), 0))*(DK295+DL295)/1000.0</f>
        <v>0</v>
      </c>
      <c r="P295">
        <f>2.0/((1/R295-1/Q295)+SIGN(R295)*SQRT((1/R295-1/Q295)*(1/R295-1/Q295) + 4*CZ295/((CZ295+1)*(CZ295+1))*(2*1/R295*1/Q295-1/Q295*1/Q295)))</f>
        <v>0</v>
      </c>
      <c r="Q295">
        <f>IF(LEFT(DA295,1)&lt;&gt;"0",IF(LEFT(DA295,1)="1",3.0,DB295),$D$5+$E$5*(DR295*DK295/($K$5*1000))+$F$5*(DR295*DK295/($K$5*1000))*MAX(MIN(CY295,$J$5),$I$5)*MAX(MIN(CY295,$J$5),$I$5)+$G$5*MAX(MIN(CY295,$J$5),$I$5)*(DR295*DK295/($K$5*1000))+$H$5*(DR295*DK295/($K$5*1000))*(DR295*DK295/($K$5*1000)))</f>
        <v>0</v>
      </c>
      <c r="R295">
        <f>I295*(1000-(1000*0.61365*exp(17.502*V295/(240.97+V295))/(DK295+DL295)+DF295)/2)/(1000*0.61365*exp(17.502*V295/(240.97+V295))/(DK295+DL295)-DF295)</f>
        <v>0</v>
      </c>
      <c r="S295">
        <f>1/((CZ295+1)/(P295/1.6)+1/(Q295/1.37)) + CZ295/((CZ295+1)/(P295/1.6) + CZ295/(Q295/1.37))</f>
        <v>0</v>
      </c>
      <c r="T295">
        <f>(CU295*CX295)</f>
        <v>0</v>
      </c>
      <c r="U295">
        <f>(DM295+(T295+2*0.95*5.67E-8*(((DM295+$B$9)+273)^4-(DM295+273)^4)-44100*I295)/(1.84*29.3*Q295+8*0.95*5.67E-8*(DM295+273)^3))</f>
        <v>0</v>
      </c>
      <c r="V295">
        <f>($C$9*DN295+$D$9*DO295+$E$9*U295)</f>
        <v>0</v>
      </c>
      <c r="W295">
        <f>0.61365*exp(17.502*V295/(240.97+V295))</f>
        <v>0</v>
      </c>
      <c r="X295">
        <f>(Y295/Z295*100)</f>
        <v>0</v>
      </c>
      <c r="Y295">
        <f>DF295*(DK295+DL295)/1000</f>
        <v>0</v>
      </c>
      <c r="Z295">
        <f>0.61365*exp(17.502*DM295/(240.97+DM295))</f>
        <v>0</v>
      </c>
      <c r="AA295">
        <f>(W295-DF295*(DK295+DL295)/1000)</f>
        <v>0</v>
      </c>
      <c r="AB295">
        <f>(-I295*44100)</f>
        <v>0</v>
      </c>
      <c r="AC295">
        <f>2*29.3*Q295*0.92*(DM295-V295)</f>
        <v>0</v>
      </c>
      <c r="AD295">
        <f>2*0.95*5.67E-8*(((DM295+$B$9)+273)^4-(V295+273)^4)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IF(AF295*$H$15&gt;=AJ295,1.0,(AJ295/(AJ295-AF295*$H$15)))</f>
        <v>0</v>
      </c>
      <c r="AI295">
        <f>(AH295-1)*100</f>
        <v>0</v>
      </c>
      <c r="AJ295">
        <f>MAX(0,($B$15+$C$15*DR295)/(1+$D$15*DR295)*DK295/(DM295+273)*$E$15)</f>
        <v>0</v>
      </c>
      <c r="AK295" t="s">
        <v>422</v>
      </c>
      <c r="AL295" t="s">
        <v>422</v>
      </c>
      <c r="AM295">
        <v>0</v>
      </c>
      <c r="AN295">
        <v>0</v>
      </c>
      <c r="AO295">
        <f>1-AM295/AN295</f>
        <v>0</v>
      </c>
      <c r="AP295">
        <v>0</v>
      </c>
      <c r="AQ295" t="s">
        <v>422</v>
      </c>
      <c r="AR295" t="s">
        <v>422</v>
      </c>
      <c r="AS295">
        <v>0</v>
      </c>
      <c r="AT295">
        <v>0</v>
      </c>
      <c r="AU295">
        <f>1-AS295/AT295</f>
        <v>0</v>
      </c>
      <c r="AV295">
        <v>0.5</v>
      </c>
      <c r="AW295">
        <f>CV295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422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CU295">
        <f>$B$13*DS295+$C$13*DT295+$F$13*EE295*(1-EH295)</f>
        <v>0</v>
      </c>
      <c r="CV295">
        <f>CU295*CW295</f>
        <v>0</v>
      </c>
      <c r="CW295">
        <f>($B$13*$D$11+$C$13*$D$11+$F$13*((ER295+EJ295)/MAX(ER295+EJ295+ES295, 0.1)*$I$11+ES295/MAX(ER295+EJ295+ES295, 0.1)*$J$11))/($B$13+$C$13+$F$13)</f>
        <v>0</v>
      </c>
      <c r="CX295">
        <f>($B$13*$K$11+$C$13*$K$11+$F$13*((ER295+EJ295)/MAX(ER295+EJ295+ES295, 0.1)*$P$11+ES295/MAX(ER295+EJ295+ES295, 0.1)*$Q$11))/($B$13+$C$13+$F$13)</f>
        <v>0</v>
      </c>
      <c r="CY295">
        <v>1.37</v>
      </c>
      <c r="CZ295">
        <v>0.5</v>
      </c>
      <c r="DA295" t="s">
        <v>423</v>
      </c>
      <c r="DB295">
        <v>2</v>
      </c>
      <c r="DC295">
        <v>1758840405.1</v>
      </c>
      <c r="DD295">
        <v>422.0884444444444</v>
      </c>
      <c r="DE295">
        <v>420.0154444444445</v>
      </c>
      <c r="DF295">
        <v>23.56937777777777</v>
      </c>
      <c r="DG295">
        <v>23.42676666666667</v>
      </c>
      <c r="DH295">
        <v>423.4076666666667</v>
      </c>
      <c r="DI295">
        <v>23.25392222222222</v>
      </c>
      <c r="DJ295">
        <v>500.0524444444444</v>
      </c>
      <c r="DK295">
        <v>90.5647</v>
      </c>
      <c r="DL295">
        <v>0.06685292222222222</v>
      </c>
      <c r="DM295">
        <v>30.01521111111111</v>
      </c>
      <c r="DN295">
        <v>30.00654444444444</v>
      </c>
      <c r="DO295">
        <v>999.9000000000001</v>
      </c>
      <c r="DP295">
        <v>0</v>
      </c>
      <c r="DQ295">
        <v>0</v>
      </c>
      <c r="DR295">
        <v>10008.45555555556</v>
      </c>
      <c r="DS295">
        <v>0</v>
      </c>
      <c r="DT295">
        <v>3.041435555555556</v>
      </c>
      <c r="DU295">
        <v>2.073092222222223</v>
      </c>
      <c r="DV295">
        <v>432.2769999999999</v>
      </c>
      <c r="DW295">
        <v>430.0908888888889</v>
      </c>
      <c r="DX295">
        <v>0.1426115555555555</v>
      </c>
      <c r="DY295">
        <v>420.0154444444445</v>
      </c>
      <c r="DZ295">
        <v>23.42676666666667</v>
      </c>
      <c r="EA295">
        <v>2.134554444444444</v>
      </c>
      <c r="EB295">
        <v>2.12164</v>
      </c>
      <c r="EC295">
        <v>18.47942222222223</v>
      </c>
      <c r="ED295">
        <v>18.38256666666667</v>
      </c>
      <c r="EE295">
        <v>0.00500078</v>
      </c>
      <c r="EF295">
        <v>0</v>
      </c>
      <c r="EG295">
        <v>0</v>
      </c>
      <c r="EH295">
        <v>0</v>
      </c>
      <c r="EI295">
        <v>167.7222222222222</v>
      </c>
      <c r="EJ295">
        <v>0.00500078</v>
      </c>
      <c r="EK295">
        <v>-15.46666666666667</v>
      </c>
      <c r="EL295">
        <v>-0.5777777777777777</v>
      </c>
      <c r="EM295">
        <v>35.60388888888889</v>
      </c>
      <c r="EN295">
        <v>40.68722222222222</v>
      </c>
      <c r="EO295">
        <v>37.611</v>
      </c>
      <c r="EP295">
        <v>41.23577777777777</v>
      </c>
      <c r="EQ295">
        <v>37.73588888888889</v>
      </c>
      <c r="ER295">
        <v>0</v>
      </c>
      <c r="ES295">
        <v>0</v>
      </c>
      <c r="ET295">
        <v>0</v>
      </c>
      <c r="EU295">
        <v>1758840403.5</v>
      </c>
      <c r="EV295">
        <v>0</v>
      </c>
      <c r="EW295">
        <v>164.876923076923</v>
      </c>
      <c r="EX295">
        <v>13.5589741694379</v>
      </c>
      <c r="EY295">
        <v>5.863247771240697</v>
      </c>
      <c r="EZ295">
        <v>-14.94230769230769</v>
      </c>
      <c r="FA295">
        <v>15</v>
      </c>
      <c r="FB295">
        <v>0</v>
      </c>
      <c r="FC295" t="s">
        <v>424</v>
      </c>
      <c r="FD295">
        <v>1746989605.5</v>
      </c>
      <c r="FE295">
        <v>1746989593.5</v>
      </c>
      <c r="FF295">
        <v>0</v>
      </c>
      <c r="FG295">
        <v>-0.274</v>
      </c>
      <c r="FH295">
        <v>-0.002</v>
      </c>
      <c r="FI295">
        <v>2.549</v>
      </c>
      <c r="FJ295">
        <v>0.129</v>
      </c>
      <c r="FK295">
        <v>420</v>
      </c>
      <c r="FL295">
        <v>17</v>
      </c>
      <c r="FM295">
        <v>0.02</v>
      </c>
      <c r="FN295">
        <v>0.04</v>
      </c>
      <c r="FO295">
        <v>2.087804634146341</v>
      </c>
      <c r="FP295">
        <v>-0.08692034843205534</v>
      </c>
      <c r="FQ295">
        <v>0.03614929915979288</v>
      </c>
      <c r="FR295">
        <v>1</v>
      </c>
      <c r="FS295">
        <v>165.7029411764705</v>
      </c>
      <c r="FT295">
        <v>-6.595874785606665</v>
      </c>
      <c r="FU295">
        <v>5.919781658042191</v>
      </c>
      <c r="FV295">
        <v>0</v>
      </c>
      <c r="FW295">
        <v>0.1426184390243902</v>
      </c>
      <c r="FX295">
        <v>0.004894662020906093</v>
      </c>
      <c r="FY295">
        <v>0.001297432362047</v>
      </c>
      <c r="FZ295">
        <v>1</v>
      </c>
      <c r="GA295">
        <v>2</v>
      </c>
      <c r="GB295">
        <v>3</v>
      </c>
      <c r="GC295" t="s">
        <v>435</v>
      </c>
      <c r="GD295">
        <v>3.10279</v>
      </c>
      <c r="GE295">
        <v>2.72536</v>
      </c>
      <c r="GF295">
        <v>0.0885278</v>
      </c>
      <c r="GG295">
        <v>0.0880306</v>
      </c>
      <c r="GH295">
        <v>0.106437</v>
      </c>
      <c r="GI295">
        <v>0.107427</v>
      </c>
      <c r="GJ295">
        <v>23792.4</v>
      </c>
      <c r="GK295">
        <v>21601.7</v>
      </c>
      <c r="GL295">
        <v>26667.6</v>
      </c>
      <c r="GM295">
        <v>23909.3</v>
      </c>
      <c r="GN295">
        <v>38128.9</v>
      </c>
      <c r="GO295">
        <v>31532.8</v>
      </c>
      <c r="GP295">
        <v>46568.7</v>
      </c>
      <c r="GQ295">
        <v>37810.6</v>
      </c>
      <c r="GR295">
        <v>1.86523</v>
      </c>
      <c r="GS295">
        <v>1.86625</v>
      </c>
      <c r="GT295">
        <v>0.0810251</v>
      </c>
      <c r="GU295">
        <v>0</v>
      </c>
      <c r="GV295">
        <v>28.688</v>
      </c>
      <c r="GW295">
        <v>999.9</v>
      </c>
      <c r="GX295">
        <v>50.3</v>
      </c>
      <c r="GY295">
        <v>31.4</v>
      </c>
      <c r="GZ295">
        <v>25.633</v>
      </c>
      <c r="HA295">
        <v>60.8002</v>
      </c>
      <c r="HB295">
        <v>19.359</v>
      </c>
      <c r="HC295">
        <v>1</v>
      </c>
      <c r="HD295">
        <v>0.148882</v>
      </c>
      <c r="HE295">
        <v>-1.12435</v>
      </c>
      <c r="HF295">
        <v>20.2955</v>
      </c>
      <c r="HG295">
        <v>5.22103</v>
      </c>
      <c r="HH295">
        <v>11.98</v>
      </c>
      <c r="HI295">
        <v>4.9651</v>
      </c>
      <c r="HJ295">
        <v>3.27598</v>
      </c>
      <c r="HK295">
        <v>9999</v>
      </c>
      <c r="HL295">
        <v>9999</v>
      </c>
      <c r="HM295">
        <v>9999</v>
      </c>
      <c r="HN295">
        <v>9.1</v>
      </c>
      <c r="HO295">
        <v>1.86396</v>
      </c>
      <c r="HP295">
        <v>1.86007</v>
      </c>
      <c r="HQ295">
        <v>1.85838</v>
      </c>
      <c r="HR295">
        <v>1.85975</v>
      </c>
      <c r="HS295">
        <v>1.85987</v>
      </c>
      <c r="HT295">
        <v>1.85837</v>
      </c>
      <c r="HU295">
        <v>1.85745</v>
      </c>
      <c r="HV295">
        <v>1.85241</v>
      </c>
      <c r="HW295">
        <v>0</v>
      </c>
      <c r="HX295">
        <v>0</v>
      </c>
      <c r="HY295">
        <v>0</v>
      </c>
      <c r="HZ295">
        <v>0</v>
      </c>
      <c r="IA295" t="s">
        <v>426</v>
      </c>
      <c r="IB295" t="s">
        <v>427</v>
      </c>
      <c r="IC295" t="s">
        <v>428</v>
      </c>
      <c r="ID295" t="s">
        <v>428</v>
      </c>
      <c r="IE295" t="s">
        <v>428</v>
      </c>
      <c r="IF295" t="s">
        <v>428</v>
      </c>
      <c r="IG295">
        <v>0</v>
      </c>
      <c r="IH295">
        <v>100</v>
      </c>
      <c r="II295">
        <v>100</v>
      </c>
      <c r="IJ295">
        <v>-1.319</v>
      </c>
      <c r="IK295">
        <v>0.3155</v>
      </c>
      <c r="IL295">
        <v>-1.085747647868322</v>
      </c>
      <c r="IM295">
        <v>-0.001141660950335919</v>
      </c>
      <c r="IN295">
        <v>1.556549255047457E-06</v>
      </c>
      <c r="IO295">
        <v>-3.845636065895205E-10</v>
      </c>
      <c r="IP295">
        <v>0.01562767363184709</v>
      </c>
      <c r="IQ295">
        <v>0.001629169780553792</v>
      </c>
      <c r="IR295">
        <v>0.0005448488767950686</v>
      </c>
      <c r="IS295">
        <v>-2.599574200195059E-06</v>
      </c>
      <c r="IT295">
        <v>2</v>
      </c>
      <c r="IU295">
        <v>2011</v>
      </c>
      <c r="IV295">
        <v>1</v>
      </c>
      <c r="IW295">
        <v>26</v>
      </c>
      <c r="IX295">
        <v>197513.4</v>
      </c>
      <c r="IY295">
        <v>197513.6</v>
      </c>
      <c r="IZ295">
        <v>1.14746</v>
      </c>
      <c r="JA295">
        <v>2.64893</v>
      </c>
      <c r="JB295">
        <v>1.49658</v>
      </c>
      <c r="JC295">
        <v>2.34985</v>
      </c>
      <c r="JD295">
        <v>1.54907</v>
      </c>
      <c r="JE295">
        <v>2.35718</v>
      </c>
      <c r="JF295">
        <v>36.6706</v>
      </c>
      <c r="JG295">
        <v>24.1926</v>
      </c>
      <c r="JH295">
        <v>18</v>
      </c>
      <c r="JI295">
        <v>482.262</v>
      </c>
      <c r="JJ295">
        <v>497.719</v>
      </c>
      <c r="JK295">
        <v>30.398</v>
      </c>
      <c r="JL295">
        <v>29.2011</v>
      </c>
      <c r="JM295">
        <v>30</v>
      </c>
      <c r="JN295">
        <v>29.4114</v>
      </c>
      <c r="JO295">
        <v>29.4058</v>
      </c>
      <c r="JP295">
        <v>23.0696</v>
      </c>
      <c r="JQ295">
        <v>11.0899</v>
      </c>
      <c r="JR295">
        <v>100</v>
      </c>
      <c r="JS295">
        <v>30.3927</v>
      </c>
      <c r="JT295">
        <v>420</v>
      </c>
      <c r="JU295">
        <v>23.4047</v>
      </c>
      <c r="JV295">
        <v>101.818</v>
      </c>
      <c r="JW295">
        <v>91.2004</v>
      </c>
    </row>
    <row r="296" spans="1:283">
      <c r="A296">
        <v>278</v>
      </c>
      <c r="B296">
        <v>1758840410.1</v>
      </c>
      <c r="C296">
        <v>3576.5</v>
      </c>
      <c r="D296" t="s">
        <v>992</v>
      </c>
      <c r="E296" t="s">
        <v>993</v>
      </c>
      <c r="F296">
        <v>5</v>
      </c>
      <c r="G296" t="s">
        <v>979</v>
      </c>
      <c r="H296">
        <v>1758840407.1</v>
      </c>
      <c r="I296">
        <f>(J296)/1000</f>
        <v>0</v>
      </c>
      <c r="J296">
        <f>1000*DJ296*AH296*(DF296-DG296)/(100*CY296*(1000-AH296*DF296))</f>
        <v>0</v>
      </c>
      <c r="K296">
        <f>DJ296*AH296*(DE296-DD296*(1000-AH296*DG296)/(1000-AH296*DF296))/(100*CY296)</f>
        <v>0</v>
      </c>
      <c r="L296">
        <f>DD296 - IF(AH296&gt;1, K296*CY296*100.0/(AJ296), 0)</f>
        <v>0</v>
      </c>
      <c r="M296">
        <f>((S296-I296/2)*L296-K296)/(S296+I296/2)</f>
        <v>0</v>
      </c>
      <c r="N296">
        <f>M296*(DK296+DL296)/1000.0</f>
        <v>0</v>
      </c>
      <c r="O296">
        <f>(DD296 - IF(AH296&gt;1, K296*CY296*100.0/(AJ296), 0))*(DK296+DL296)/1000.0</f>
        <v>0</v>
      </c>
      <c r="P296">
        <f>2.0/((1/R296-1/Q296)+SIGN(R296)*SQRT((1/R296-1/Q296)*(1/R296-1/Q296) + 4*CZ296/((CZ296+1)*(CZ296+1))*(2*1/R296*1/Q296-1/Q296*1/Q296)))</f>
        <v>0</v>
      </c>
      <c r="Q296">
        <f>IF(LEFT(DA296,1)&lt;&gt;"0",IF(LEFT(DA296,1)="1",3.0,DB296),$D$5+$E$5*(DR296*DK296/($K$5*1000))+$F$5*(DR296*DK296/($K$5*1000))*MAX(MIN(CY296,$J$5),$I$5)*MAX(MIN(CY296,$J$5),$I$5)+$G$5*MAX(MIN(CY296,$J$5),$I$5)*(DR296*DK296/($K$5*1000))+$H$5*(DR296*DK296/($K$5*1000))*(DR296*DK296/($K$5*1000)))</f>
        <v>0</v>
      </c>
      <c r="R296">
        <f>I296*(1000-(1000*0.61365*exp(17.502*V296/(240.97+V296))/(DK296+DL296)+DF296)/2)/(1000*0.61365*exp(17.502*V296/(240.97+V296))/(DK296+DL296)-DF296)</f>
        <v>0</v>
      </c>
      <c r="S296">
        <f>1/((CZ296+1)/(P296/1.6)+1/(Q296/1.37)) + CZ296/((CZ296+1)/(P296/1.6) + CZ296/(Q296/1.37))</f>
        <v>0</v>
      </c>
      <c r="T296">
        <f>(CU296*CX296)</f>
        <v>0</v>
      </c>
      <c r="U296">
        <f>(DM296+(T296+2*0.95*5.67E-8*(((DM296+$B$9)+273)^4-(DM296+273)^4)-44100*I296)/(1.84*29.3*Q296+8*0.95*5.67E-8*(DM296+273)^3))</f>
        <v>0</v>
      </c>
      <c r="V296">
        <f>($C$9*DN296+$D$9*DO296+$E$9*U296)</f>
        <v>0</v>
      </c>
      <c r="W296">
        <f>0.61365*exp(17.502*V296/(240.97+V296))</f>
        <v>0</v>
      </c>
      <c r="X296">
        <f>(Y296/Z296*100)</f>
        <v>0</v>
      </c>
      <c r="Y296">
        <f>DF296*(DK296+DL296)/1000</f>
        <v>0</v>
      </c>
      <c r="Z296">
        <f>0.61365*exp(17.502*DM296/(240.97+DM296))</f>
        <v>0</v>
      </c>
      <c r="AA296">
        <f>(W296-DF296*(DK296+DL296)/1000)</f>
        <v>0</v>
      </c>
      <c r="AB296">
        <f>(-I296*44100)</f>
        <v>0</v>
      </c>
      <c r="AC296">
        <f>2*29.3*Q296*0.92*(DM296-V296)</f>
        <v>0</v>
      </c>
      <c r="AD296">
        <f>2*0.95*5.67E-8*(((DM296+$B$9)+273)^4-(V296+273)^4)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IF(AF296*$H$15&gt;=AJ296,1.0,(AJ296/(AJ296-AF296*$H$15)))</f>
        <v>0</v>
      </c>
      <c r="AI296">
        <f>(AH296-1)*100</f>
        <v>0</v>
      </c>
      <c r="AJ296">
        <f>MAX(0,($B$15+$C$15*DR296)/(1+$D$15*DR296)*DK296/(DM296+273)*$E$15)</f>
        <v>0</v>
      </c>
      <c r="AK296" t="s">
        <v>422</v>
      </c>
      <c r="AL296" t="s">
        <v>422</v>
      </c>
      <c r="AM296">
        <v>0</v>
      </c>
      <c r="AN296">
        <v>0</v>
      </c>
      <c r="AO296">
        <f>1-AM296/AN296</f>
        <v>0</v>
      </c>
      <c r="AP296">
        <v>0</v>
      </c>
      <c r="AQ296" t="s">
        <v>422</v>
      </c>
      <c r="AR296" t="s">
        <v>422</v>
      </c>
      <c r="AS296">
        <v>0</v>
      </c>
      <c r="AT296">
        <v>0</v>
      </c>
      <c r="AU296">
        <f>1-AS296/AT296</f>
        <v>0</v>
      </c>
      <c r="AV296">
        <v>0.5</v>
      </c>
      <c r="AW296">
        <f>CV296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422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CU296">
        <f>$B$13*DS296+$C$13*DT296+$F$13*EE296*(1-EH296)</f>
        <v>0</v>
      </c>
      <c r="CV296">
        <f>CU296*CW296</f>
        <v>0</v>
      </c>
      <c r="CW296">
        <f>($B$13*$D$11+$C$13*$D$11+$F$13*((ER296+EJ296)/MAX(ER296+EJ296+ES296, 0.1)*$I$11+ES296/MAX(ER296+EJ296+ES296, 0.1)*$J$11))/($B$13+$C$13+$F$13)</f>
        <v>0</v>
      </c>
      <c r="CX296">
        <f>($B$13*$K$11+$C$13*$K$11+$F$13*((ER296+EJ296)/MAX(ER296+EJ296+ES296, 0.1)*$P$11+ES296/MAX(ER296+EJ296+ES296, 0.1)*$Q$11))/($B$13+$C$13+$F$13)</f>
        <v>0</v>
      </c>
      <c r="CY296">
        <v>1.37</v>
      </c>
      <c r="CZ296">
        <v>0.5</v>
      </c>
      <c r="DA296" t="s">
        <v>423</v>
      </c>
      <c r="DB296">
        <v>2</v>
      </c>
      <c r="DC296">
        <v>1758840407.1</v>
      </c>
      <c r="DD296">
        <v>422.0788888888889</v>
      </c>
      <c r="DE296">
        <v>419.986</v>
      </c>
      <c r="DF296">
        <v>23.57014444444444</v>
      </c>
      <c r="DG296">
        <v>23.4269</v>
      </c>
      <c r="DH296">
        <v>423.3978888888889</v>
      </c>
      <c r="DI296">
        <v>23.25466666666667</v>
      </c>
      <c r="DJ296">
        <v>499.9714444444444</v>
      </c>
      <c r="DK296">
        <v>90.56491111111112</v>
      </c>
      <c r="DL296">
        <v>0.06711844444444444</v>
      </c>
      <c r="DM296">
        <v>30.01543333333333</v>
      </c>
      <c r="DN296">
        <v>30.00647777777778</v>
      </c>
      <c r="DO296">
        <v>999.9000000000001</v>
      </c>
      <c r="DP296">
        <v>0</v>
      </c>
      <c r="DQ296">
        <v>0</v>
      </c>
      <c r="DR296">
        <v>9992.764444444445</v>
      </c>
      <c r="DS296">
        <v>0</v>
      </c>
      <c r="DT296">
        <v>3.051555555555555</v>
      </c>
      <c r="DU296">
        <v>2.092793333333333</v>
      </c>
      <c r="DV296">
        <v>432.2673333333334</v>
      </c>
      <c r="DW296">
        <v>430.0607777777778</v>
      </c>
      <c r="DX296">
        <v>0.1432443333333333</v>
      </c>
      <c r="DY296">
        <v>419.986</v>
      </c>
      <c r="DZ296">
        <v>23.4269</v>
      </c>
      <c r="EA296">
        <v>2.134628888888889</v>
      </c>
      <c r="EB296">
        <v>2.121656666666667</v>
      </c>
      <c r="EC296">
        <v>18.47997777777778</v>
      </c>
      <c r="ED296">
        <v>18.3827</v>
      </c>
      <c r="EE296">
        <v>0.00500078</v>
      </c>
      <c r="EF296">
        <v>0</v>
      </c>
      <c r="EG296">
        <v>0</v>
      </c>
      <c r="EH296">
        <v>0</v>
      </c>
      <c r="EI296">
        <v>167.7111111111111</v>
      </c>
      <c r="EJ296">
        <v>0.00500078</v>
      </c>
      <c r="EK296">
        <v>-15.28888888888889</v>
      </c>
      <c r="EL296">
        <v>-0.2888888888888889</v>
      </c>
      <c r="EM296">
        <v>35.62455555555555</v>
      </c>
      <c r="EN296">
        <v>40.72888888888889</v>
      </c>
      <c r="EO296">
        <v>37.64555555555555</v>
      </c>
      <c r="EP296">
        <v>41.27055555555555</v>
      </c>
      <c r="EQ296">
        <v>37.91633333333333</v>
      </c>
      <c r="ER296">
        <v>0</v>
      </c>
      <c r="ES296">
        <v>0</v>
      </c>
      <c r="ET296">
        <v>0</v>
      </c>
      <c r="EU296">
        <v>1758840405.3</v>
      </c>
      <c r="EV296">
        <v>0</v>
      </c>
      <c r="EW296">
        <v>165.108</v>
      </c>
      <c r="EX296">
        <v>4.438461473777632</v>
      </c>
      <c r="EY296">
        <v>2.038461541635753</v>
      </c>
      <c r="EZ296">
        <v>-14.68</v>
      </c>
      <c r="FA296">
        <v>15</v>
      </c>
      <c r="FB296">
        <v>0</v>
      </c>
      <c r="FC296" t="s">
        <v>424</v>
      </c>
      <c r="FD296">
        <v>1746989605.5</v>
      </c>
      <c r="FE296">
        <v>1746989593.5</v>
      </c>
      <c r="FF296">
        <v>0</v>
      </c>
      <c r="FG296">
        <v>-0.274</v>
      </c>
      <c r="FH296">
        <v>-0.002</v>
      </c>
      <c r="FI296">
        <v>2.549</v>
      </c>
      <c r="FJ296">
        <v>0.129</v>
      </c>
      <c r="FK296">
        <v>420</v>
      </c>
      <c r="FL296">
        <v>17</v>
      </c>
      <c r="FM296">
        <v>0.02</v>
      </c>
      <c r="FN296">
        <v>0.04</v>
      </c>
      <c r="FO296">
        <v>2.08823425</v>
      </c>
      <c r="FP296">
        <v>-0.01602382739212688</v>
      </c>
      <c r="FQ296">
        <v>0.03689399828478208</v>
      </c>
      <c r="FR296">
        <v>1</v>
      </c>
      <c r="FS296">
        <v>165.3147058823529</v>
      </c>
      <c r="FT296">
        <v>-0.5393430594811142</v>
      </c>
      <c r="FU296">
        <v>5.869619305870506</v>
      </c>
      <c r="FV296">
        <v>1</v>
      </c>
      <c r="FW296">
        <v>0.14268385</v>
      </c>
      <c r="FX296">
        <v>0.004552097560975402</v>
      </c>
      <c r="FY296">
        <v>0.001300443358051401</v>
      </c>
      <c r="FZ296">
        <v>1</v>
      </c>
      <c r="GA296">
        <v>3</v>
      </c>
      <c r="GB296">
        <v>3</v>
      </c>
      <c r="GC296" t="s">
        <v>444</v>
      </c>
      <c r="GD296">
        <v>3.10297</v>
      </c>
      <c r="GE296">
        <v>2.72574</v>
      </c>
      <c r="GF296">
        <v>0.0885257</v>
      </c>
      <c r="GG296">
        <v>0.0880338</v>
      </c>
      <c r="GH296">
        <v>0.106435</v>
      </c>
      <c r="GI296">
        <v>0.107429</v>
      </c>
      <c r="GJ296">
        <v>23792.4</v>
      </c>
      <c r="GK296">
        <v>21601.7</v>
      </c>
      <c r="GL296">
        <v>26667.6</v>
      </c>
      <c r="GM296">
        <v>23909.4</v>
      </c>
      <c r="GN296">
        <v>38128.9</v>
      </c>
      <c r="GO296">
        <v>31532.8</v>
      </c>
      <c r="GP296">
        <v>46568.6</v>
      </c>
      <c r="GQ296">
        <v>37810.6</v>
      </c>
      <c r="GR296">
        <v>1.86567</v>
      </c>
      <c r="GS296">
        <v>1.86613</v>
      </c>
      <c r="GT296">
        <v>0.08079409999999999</v>
      </c>
      <c r="GU296">
        <v>0</v>
      </c>
      <c r="GV296">
        <v>28.6868</v>
      </c>
      <c r="GW296">
        <v>999.9</v>
      </c>
      <c r="GX296">
        <v>50.3</v>
      </c>
      <c r="GY296">
        <v>31.4</v>
      </c>
      <c r="GZ296">
        <v>25.6347</v>
      </c>
      <c r="HA296">
        <v>60.9002</v>
      </c>
      <c r="HB296">
        <v>19.1827</v>
      </c>
      <c r="HC296">
        <v>1</v>
      </c>
      <c r="HD296">
        <v>0.148892</v>
      </c>
      <c r="HE296">
        <v>-1.12644</v>
      </c>
      <c r="HF296">
        <v>20.2955</v>
      </c>
      <c r="HG296">
        <v>5.22088</v>
      </c>
      <c r="HH296">
        <v>11.98</v>
      </c>
      <c r="HI296">
        <v>4.96505</v>
      </c>
      <c r="HJ296">
        <v>3.27595</v>
      </c>
      <c r="HK296">
        <v>9999</v>
      </c>
      <c r="HL296">
        <v>9999</v>
      </c>
      <c r="HM296">
        <v>9999</v>
      </c>
      <c r="HN296">
        <v>9.1</v>
      </c>
      <c r="HO296">
        <v>1.86394</v>
      </c>
      <c r="HP296">
        <v>1.86006</v>
      </c>
      <c r="HQ296">
        <v>1.85837</v>
      </c>
      <c r="HR296">
        <v>1.85975</v>
      </c>
      <c r="HS296">
        <v>1.85988</v>
      </c>
      <c r="HT296">
        <v>1.85837</v>
      </c>
      <c r="HU296">
        <v>1.85745</v>
      </c>
      <c r="HV296">
        <v>1.85242</v>
      </c>
      <c r="HW296">
        <v>0</v>
      </c>
      <c r="HX296">
        <v>0</v>
      </c>
      <c r="HY296">
        <v>0</v>
      </c>
      <c r="HZ296">
        <v>0</v>
      </c>
      <c r="IA296" t="s">
        <v>426</v>
      </c>
      <c r="IB296" t="s">
        <v>427</v>
      </c>
      <c r="IC296" t="s">
        <v>428</v>
      </c>
      <c r="ID296" t="s">
        <v>428</v>
      </c>
      <c r="IE296" t="s">
        <v>428</v>
      </c>
      <c r="IF296" t="s">
        <v>428</v>
      </c>
      <c r="IG296">
        <v>0</v>
      </c>
      <c r="IH296">
        <v>100</v>
      </c>
      <c r="II296">
        <v>100</v>
      </c>
      <c r="IJ296">
        <v>-1.319</v>
      </c>
      <c r="IK296">
        <v>0.3154</v>
      </c>
      <c r="IL296">
        <v>-1.085747647868322</v>
      </c>
      <c r="IM296">
        <v>-0.001141660950335919</v>
      </c>
      <c r="IN296">
        <v>1.556549255047457E-06</v>
      </c>
      <c r="IO296">
        <v>-3.845636065895205E-10</v>
      </c>
      <c r="IP296">
        <v>0.01562767363184709</v>
      </c>
      <c r="IQ296">
        <v>0.001629169780553792</v>
      </c>
      <c r="IR296">
        <v>0.0005448488767950686</v>
      </c>
      <c r="IS296">
        <v>-2.599574200195059E-06</v>
      </c>
      <c r="IT296">
        <v>2</v>
      </c>
      <c r="IU296">
        <v>2011</v>
      </c>
      <c r="IV296">
        <v>1</v>
      </c>
      <c r="IW296">
        <v>26</v>
      </c>
      <c r="IX296">
        <v>197513.4</v>
      </c>
      <c r="IY296">
        <v>197513.6</v>
      </c>
      <c r="IZ296">
        <v>1.14746</v>
      </c>
      <c r="JA296">
        <v>2.63794</v>
      </c>
      <c r="JB296">
        <v>1.49658</v>
      </c>
      <c r="JC296">
        <v>2.35107</v>
      </c>
      <c r="JD296">
        <v>1.54907</v>
      </c>
      <c r="JE296">
        <v>2.43286</v>
      </c>
      <c r="JF296">
        <v>36.6469</v>
      </c>
      <c r="JG296">
        <v>24.2013</v>
      </c>
      <c r="JH296">
        <v>18</v>
      </c>
      <c r="JI296">
        <v>482.521</v>
      </c>
      <c r="JJ296">
        <v>497.636</v>
      </c>
      <c r="JK296">
        <v>30.395</v>
      </c>
      <c r="JL296">
        <v>29.2011</v>
      </c>
      <c r="JM296">
        <v>30</v>
      </c>
      <c r="JN296">
        <v>29.4108</v>
      </c>
      <c r="JO296">
        <v>29.4058</v>
      </c>
      <c r="JP296">
        <v>23.0711</v>
      </c>
      <c r="JQ296">
        <v>11.0899</v>
      </c>
      <c r="JR296">
        <v>100</v>
      </c>
      <c r="JS296">
        <v>30.3864</v>
      </c>
      <c r="JT296">
        <v>420</v>
      </c>
      <c r="JU296">
        <v>23.4047</v>
      </c>
      <c r="JV296">
        <v>101.818</v>
      </c>
      <c r="JW296">
        <v>91.20059999999999</v>
      </c>
    </row>
    <row r="297" spans="1:283">
      <c r="A297">
        <v>279</v>
      </c>
      <c r="B297">
        <v>1758840412.1</v>
      </c>
      <c r="C297">
        <v>3578.5</v>
      </c>
      <c r="D297" t="s">
        <v>994</v>
      </c>
      <c r="E297" t="s">
        <v>995</v>
      </c>
      <c r="F297">
        <v>5</v>
      </c>
      <c r="G297" t="s">
        <v>979</v>
      </c>
      <c r="H297">
        <v>1758840409.1</v>
      </c>
      <c r="I297">
        <f>(J297)/1000</f>
        <v>0</v>
      </c>
      <c r="J297">
        <f>1000*DJ297*AH297*(DF297-DG297)/(100*CY297*(1000-AH297*DF297))</f>
        <v>0</v>
      </c>
      <c r="K297">
        <f>DJ297*AH297*(DE297-DD297*(1000-AH297*DG297)/(1000-AH297*DF297))/(100*CY297)</f>
        <v>0</v>
      </c>
      <c r="L297">
        <f>DD297 - IF(AH297&gt;1, K297*CY297*100.0/(AJ297), 0)</f>
        <v>0</v>
      </c>
      <c r="M297">
        <f>((S297-I297/2)*L297-K297)/(S297+I297/2)</f>
        <v>0</v>
      </c>
      <c r="N297">
        <f>M297*(DK297+DL297)/1000.0</f>
        <v>0</v>
      </c>
      <c r="O297">
        <f>(DD297 - IF(AH297&gt;1, K297*CY297*100.0/(AJ297), 0))*(DK297+DL297)/1000.0</f>
        <v>0</v>
      </c>
      <c r="P297">
        <f>2.0/((1/R297-1/Q297)+SIGN(R297)*SQRT((1/R297-1/Q297)*(1/R297-1/Q297) + 4*CZ297/((CZ297+1)*(CZ297+1))*(2*1/R297*1/Q297-1/Q297*1/Q297)))</f>
        <v>0</v>
      </c>
      <c r="Q297">
        <f>IF(LEFT(DA297,1)&lt;&gt;"0",IF(LEFT(DA297,1)="1",3.0,DB297),$D$5+$E$5*(DR297*DK297/($K$5*1000))+$F$5*(DR297*DK297/($K$5*1000))*MAX(MIN(CY297,$J$5),$I$5)*MAX(MIN(CY297,$J$5),$I$5)+$G$5*MAX(MIN(CY297,$J$5),$I$5)*(DR297*DK297/($K$5*1000))+$H$5*(DR297*DK297/($K$5*1000))*(DR297*DK297/($K$5*1000)))</f>
        <v>0</v>
      </c>
      <c r="R297">
        <f>I297*(1000-(1000*0.61365*exp(17.502*V297/(240.97+V297))/(DK297+DL297)+DF297)/2)/(1000*0.61365*exp(17.502*V297/(240.97+V297))/(DK297+DL297)-DF297)</f>
        <v>0</v>
      </c>
      <c r="S297">
        <f>1/((CZ297+1)/(P297/1.6)+1/(Q297/1.37)) + CZ297/((CZ297+1)/(P297/1.6) + CZ297/(Q297/1.37))</f>
        <v>0</v>
      </c>
      <c r="T297">
        <f>(CU297*CX297)</f>
        <v>0</v>
      </c>
      <c r="U297">
        <f>(DM297+(T297+2*0.95*5.67E-8*(((DM297+$B$9)+273)^4-(DM297+273)^4)-44100*I297)/(1.84*29.3*Q297+8*0.95*5.67E-8*(DM297+273)^3))</f>
        <v>0</v>
      </c>
      <c r="V297">
        <f>($C$9*DN297+$D$9*DO297+$E$9*U297)</f>
        <v>0</v>
      </c>
      <c r="W297">
        <f>0.61365*exp(17.502*V297/(240.97+V297))</f>
        <v>0</v>
      </c>
      <c r="X297">
        <f>(Y297/Z297*100)</f>
        <v>0</v>
      </c>
      <c r="Y297">
        <f>DF297*(DK297+DL297)/1000</f>
        <v>0</v>
      </c>
      <c r="Z297">
        <f>0.61365*exp(17.502*DM297/(240.97+DM297))</f>
        <v>0</v>
      </c>
      <c r="AA297">
        <f>(W297-DF297*(DK297+DL297)/1000)</f>
        <v>0</v>
      </c>
      <c r="AB297">
        <f>(-I297*44100)</f>
        <v>0</v>
      </c>
      <c r="AC297">
        <f>2*29.3*Q297*0.92*(DM297-V297)</f>
        <v>0</v>
      </c>
      <c r="AD297">
        <f>2*0.95*5.67E-8*(((DM297+$B$9)+273)^4-(V297+273)^4)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IF(AF297*$H$15&gt;=AJ297,1.0,(AJ297/(AJ297-AF297*$H$15)))</f>
        <v>0</v>
      </c>
      <c r="AI297">
        <f>(AH297-1)*100</f>
        <v>0</v>
      </c>
      <c r="AJ297">
        <f>MAX(0,($B$15+$C$15*DR297)/(1+$D$15*DR297)*DK297/(DM297+273)*$E$15)</f>
        <v>0</v>
      </c>
      <c r="AK297" t="s">
        <v>422</v>
      </c>
      <c r="AL297" t="s">
        <v>422</v>
      </c>
      <c r="AM297">
        <v>0</v>
      </c>
      <c r="AN297">
        <v>0</v>
      </c>
      <c r="AO297">
        <f>1-AM297/AN297</f>
        <v>0</v>
      </c>
      <c r="AP297">
        <v>0</v>
      </c>
      <c r="AQ297" t="s">
        <v>422</v>
      </c>
      <c r="AR297" t="s">
        <v>422</v>
      </c>
      <c r="AS297">
        <v>0</v>
      </c>
      <c r="AT297">
        <v>0</v>
      </c>
      <c r="AU297">
        <f>1-AS297/AT297</f>
        <v>0</v>
      </c>
      <c r="AV297">
        <v>0.5</v>
      </c>
      <c r="AW297">
        <f>CV297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422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CU297">
        <f>$B$13*DS297+$C$13*DT297+$F$13*EE297*(1-EH297)</f>
        <v>0</v>
      </c>
      <c r="CV297">
        <f>CU297*CW297</f>
        <v>0</v>
      </c>
      <c r="CW297">
        <f>($B$13*$D$11+$C$13*$D$11+$F$13*((ER297+EJ297)/MAX(ER297+EJ297+ES297, 0.1)*$I$11+ES297/MAX(ER297+EJ297+ES297, 0.1)*$J$11))/($B$13+$C$13+$F$13)</f>
        <v>0</v>
      </c>
      <c r="CX297">
        <f>($B$13*$K$11+$C$13*$K$11+$F$13*((ER297+EJ297)/MAX(ER297+EJ297+ES297, 0.1)*$P$11+ES297/MAX(ER297+EJ297+ES297, 0.1)*$Q$11))/($B$13+$C$13+$F$13)</f>
        <v>0</v>
      </c>
      <c r="CY297">
        <v>1.37</v>
      </c>
      <c r="CZ297">
        <v>0.5</v>
      </c>
      <c r="DA297" t="s">
        <v>423</v>
      </c>
      <c r="DB297">
        <v>2</v>
      </c>
      <c r="DC297">
        <v>1758840409.1</v>
      </c>
      <c r="DD297">
        <v>422.0757777777778</v>
      </c>
      <c r="DE297">
        <v>419.9682222222222</v>
      </c>
      <c r="DF297">
        <v>23.57043333333333</v>
      </c>
      <c r="DG297">
        <v>23.42731111111111</v>
      </c>
      <c r="DH297">
        <v>423.3948888888888</v>
      </c>
      <c r="DI297">
        <v>23.25494444444444</v>
      </c>
      <c r="DJ297">
        <v>499.9014444444444</v>
      </c>
      <c r="DK297">
        <v>90.56463333333333</v>
      </c>
      <c r="DL297">
        <v>0.06746048888888889</v>
      </c>
      <c r="DM297">
        <v>30.0163</v>
      </c>
      <c r="DN297">
        <v>30.00587777777778</v>
      </c>
      <c r="DO297">
        <v>999.9000000000001</v>
      </c>
      <c r="DP297">
        <v>0</v>
      </c>
      <c r="DQ297">
        <v>0</v>
      </c>
      <c r="DR297">
        <v>9990.764444444445</v>
      </c>
      <c r="DS297">
        <v>0</v>
      </c>
      <c r="DT297">
        <v>3.064205555555555</v>
      </c>
      <c r="DU297">
        <v>2.107632222222223</v>
      </c>
      <c r="DV297">
        <v>432.2644444444445</v>
      </c>
      <c r="DW297">
        <v>430.0427777777778</v>
      </c>
      <c r="DX297">
        <v>0.1431192222222222</v>
      </c>
      <c r="DY297">
        <v>419.9682222222222</v>
      </c>
      <c r="DZ297">
        <v>23.42731111111111</v>
      </c>
      <c r="EA297">
        <v>2.134647777777777</v>
      </c>
      <c r="EB297">
        <v>2.121686666666667</v>
      </c>
      <c r="EC297">
        <v>18.48011111111111</v>
      </c>
      <c r="ED297">
        <v>18.38293333333333</v>
      </c>
      <c r="EE297">
        <v>0.00500078</v>
      </c>
      <c r="EF297">
        <v>0</v>
      </c>
      <c r="EG297">
        <v>0</v>
      </c>
      <c r="EH297">
        <v>0</v>
      </c>
      <c r="EI297">
        <v>165.3777777777778</v>
      </c>
      <c r="EJ297">
        <v>0.00500078</v>
      </c>
      <c r="EK297">
        <v>-15.03333333333333</v>
      </c>
      <c r="EL297">
        <v>-0.3666666666666666</v>
      </c>
      <c r="EM297">
        <v>35.64555555555555</v>
      </c>
      <c r="EN297">
        <v>40.77733333333333</v>
      </c>
      <c r="EO297">
        <v>37.61088888888889</v>
      </c>
      <c r="EP297">
        <v>41.31222222222222</v>
      </c>
      <c r="EQ297">
        <v>38.25677777777778</v>
      </c>
      <c r="ER297">
        <v>0</v>
      </c>
      <c r="ES297">
        <v>0</v>
      </c>
      <c r="ET297">
        <v>0</v>
      </c>
      <c r="EU297">
        <v>1758840407.7</v>
      </c>
      <c r="EV297">
        <v>0</v>
      </c>
      <c r="EW297">
        <v>165.704</v>
      </c>
      <c r="EX297">
        <v>-4.82307680447912</v>
      </c>
      <c r="EY297">
        <v>-2.792307694753019</v>
      </c>
      <c r="EZ297">
        <v>-14.916</v>
      </c>
      <c r="FA297">
        <v>15</v>
      </c>
      <c r="FB297">
        <v>0</v>
      </c>
      <c r="FC297" t="s">
        <v>424</v>
      </c>
      <c r="FD297">
        <v>1746989605.5</v>
      </c>
      <c r="FE297">
        <v>1746989593.5</v>
      </c>
      <c r="FF297">
        <v>0</v>
      </c>
      <c r="FG297">
        <v>-0.274</v>
      </c>
      <c r="FH297">
        <v>-0.002</v>
      </c>
      <c r="FI297">
        <v>2.549</v>
      </c>
      <c r="FJ297">
        <v>0.129</v>
      </c>
      <c r="FK297">
        <v>420</v>
      </c>
      <c r="FL297">
        <v>17</v>
      </c>
      <c r="FM297">
        <v>0.02</v>
      </c>
      <c r="FN297">
        <v>0.04</v>
      </c>
      <c r="FO297">
        <v>2.083001951219512</v>
      </c>
      <c r="FP297">
        <v>0.04090578397212363</v>
      </c>
      <c r="FQ297">
        <v>0.03172720977481606</v>
      </c>
      <c r="FR297">
        <v>1</v>
      </c>
      <c r="FS297">
        <v>164.9617647058824</v>
      </c>
      <c r="FT297">
        <v>-1.09243698382535</v>
      </c>
      <c r="FU297">
        <v>5.706859376630607</v>
      </c>
      <c r="FV297">
        <v>0</v>
      </c>
      <c r="FW297">
        <v>0.1427626341463415</v>
      </c>
      <c r="FX297">
        <v>0.001964529616724864</v>
      </c>
      <c r="FY297">
        <v>0.001251886941752965</v>
      </c>
      <c r="FZ297">
        <v>1</v>
      </c>
      <c r="GA297">
        <v>2</v>
      </c>
      <c r="GB297">
        <v>3</v>
      </c>
      <c r="GC297" t="s">
        <v>435</v>
      </c>
      <c r="GD297">
        <v>3.10314</v>
      </c>
      <c r="GE297">
        <v>2.72576</v>
      </c>
      <c r="GF297">
        <v>0.0885292</v>
      </c>
      <c r="GG297">
        <v>0.0880363</v>
      </c>
      <c r="GH297">
        <v>0.106438</v>
      </c>
      <c r="GI297">
        <v>0.107425</v>
      </c>
      <c r="GJ297">
        <v>23792.4</v>
      </c>
      <c r="GK297">
        <v>21601.7</v>
      </c>
      <c r="GL297">
        <v>26667.6</v>
      </c>
      <c r="GM297">
        <v>23909.5</v>
      </c>
      <c r="GN297">
        <v>38128.8</v>
      </c>
      <c r="GO297">
        <v>31532.8</v>
      </c>
      <c r="GP297">
        <v>46568.5</v>
      </c>
      <c r="GQ297">
        <v>37810.4</v>
      </c>
      <c r="GR297">
        <v>1.86615</v>
      </c>
      <c r="GS297">
        <v>1.8659</v>
      </c>
      <c r="GT297">
        <v>0.0809617</v>
      </c>
      <c r="GU297">
        <v>0</v>
      </c>
      <c r="GV297">
        <v>28.6855</v>
      </c>
      <c r="GW297">
        <v>999.9</v>
      </c>
      <c r="GX297">
        <v>50.3</v>
      </c>
      <c r="GY297">
        <v>31.4</v>
      </c>
      <c r="GZ297">
        <v>25.633</v>
      </c>
      <c r="HA297">
        <v>60.4602</v>
      </c>
      <c r="HB297">
        <v>19.1747</v>
      </c>
      <c r="HC297">
        <v>1</v>
      </c>
      <c r="HD297">
        <v>0.148778</v>
      </c>
      <c r="HE297">
        <v>-1.11962</v>
      </c>
      <c r="HF297">
        <v>20.2955</v>
      </c>
      <c r="HG297">
        <v>5.22103</v>
      </c>
      <c r="HH297">
        <v>11.98</v>
      </c>
      <c r="HI297">
        <v>4.9651</v>
      </c>
      <c r="HJ297">
        <v>3.27595</v>
      </c>
      <c r="HK297">
        <v>9999</v>
      </c>
      <c r="HL297">
        <v>9999</v>
      </c>
      <c r="HM297">
        <v>9999</v>
      </c>
      <c r="HN297">
        <v>9.1</v>
      </c>
      <c r="HO297">
        <v>1.86392</v>
      </c>
      <c r="HP297">
        <v>1.86006</v>
      </c>
      <c r="HQ297">
        <v>1.85837</v>
      </c>
      <c r="HR297">
        <v>1.85975</v>
      </c>
      <c r="HS297">
        <v>1.85988</v>
      </c>
      <c r="HT297">
        <v>1.85837</v>
      </c>
      <c r="HU297">
        <v>1.85745</v>
      </c>
      <c r="HV297">
        <v>1.85242</v>
      </c>
      <c r="HW297">
        <v>0</v>
      </c>
      <c r="HX297">
        <v>0</v>
      </c>
      <c r="HY297">
        <v>0</v>
      </c>
      <c r="HZ297">
        <v>0</v>
      </c>
      <c r="IA297" t="s">
        <v>426</v>
      </c>
      <c r="IB297" t="s">
        <v>427</v>
      </c>
      <c r="IC297" t="s">
        <v>428</v>
      </c>
      <c r="ID297" t="s">
        <v>428</v>
      </c>
      <c r="IE297" t="s">
        <v>428</v>
      </c>
      <c r="IF297" t="s">
        <v>428</v>
      </c>
      <c r="IG297">
        <v>0</v>
      </c>
      <c r="IH297">
        <v>100</v>
      </c>
      <c r="II297">
        <v>100</v>
      </c>
      <c r="IJ297">
        <v>-1.319</v>
      </c>
      <c r="IK297">
        <v>0.3155</v>
      </c>
      <c r="IL297">
        <v>-1.085747647868322</v>
      </c>
      <c r="IM297">
        <v>-0.001141660950335919</v>
      </c>
      <c r="IN297">
        <v>1.556549255047457E-06</v>
      </c>
      <c r="IO297">
        <v>-3.845636065895205E-10</v>
      </c>
      <c r="IP297">
        <v>0.01562767363184709</v>
      </c>
      <c r="IQ297">
        <v>0.001629169780553792</v>
      </c>
      <c r="IR297">
        <v>0.0005448488767950686</v>
      </c>
      <c r="IS297">
        <v>-2.599574200195059E-06</v>
      </c>
      <c r="IT297">
        <v>2</v>
      </c>
      <c r="IU297">
        <v>2011</v>
      </c>
      <c r="IV297">
        <v>1</v>
      </c>
      <c r="IW297">
        <v>26</v>
      </c>
      <c r="IX297">
        <v>197513.4</v>
      </c>
      <c r="IY297">
        <v>197513.6</v>
      </c>
      <c r="IZ297">
        <v>1.14746</v>
      </c>
      <c r="JA297">
        <v>2.63428</v>
      </c>
      <c r="JB297">
        <v>1.49658</v>
      </c>
      <c r="JC297">
        <v>2.35107</v>
      </c>
      <c r="JD297">
        <v>1.54907</v>
      </c>
      <c r="JE297">
        <v>2.48779</v>
      </c>
      <c r="JF297">
        <v>36.6469</v>
      </c>
      <c r="JG297">
        <v>24.2013</v>
      </c>
      <c r="JH297">
        <v>18</v>
      </c>
      <c r="JI297">
        <v>482.789</v>
      </c>
      <c r="JJ297">
        <v>497.486</v>
      </c>
      <c r="JK297">
        <v>30.3923</v>
      </c>
      <c r="JL297">
        <v>29.2011</v>
      </c>
      <c r="JM297">
        <v>30.0001</v>
      </c>
      <c r="JN297">
        <v>29.4096</v>
      </c>
      <c r="JO297">
        <v>29.4058</v>
      </c>
      <c r="JP297">
        <v>23.0713</v>
      </c>
      <c r="JQ297">
        <v>11.0899</v>
      </c>
      <c r="JR297">
        <v>100</v>
      </c>
      <c r="JS297">
        <v>30.3864</v>
      </c>
      <c r="JT297">
        <v>420</v>
      </c>
      <c r="JU297">
        <v>23.4047</v>
      </c>
      <c r="JV297">
        <v>101.818</v>
      </c>
      <c r="JW297">
        <v>91.20050000000001</v>
      </c>
    </row>
    <row r="298" spans="1:283">
      <c r="A298">
        <v>280</v>
      </c>
      <c r="B298">
        <v>1758840414.1</v>
      </c>
      <c r="C298">
        <v>3580.5</v>
      </c>
      <c r="D298" t="s">
        <v>996</v>
      </c>
      <c r="E298" t="s">
        <v>997</v>
      </c>
      <c r="F298">
        <v>5</v>
      </c>
      <c r="G298" t="s">
        <v>979</v>
      </c>
      <c r="H298">
        <v>1758840411.1</v>
      </c>
      <c r="I298">
        <f>(J298)/1000</f>
        <v>0</v>
      </c>
      <c r="J298">
        <f>1000*DJ298*AH298*(DF298-DG298)/(100*CY298*(1000-AH298*DF298))</f>
        <v>0</v>
      </c>
      <c r="K298">
        <f>DJ298*AH298*(DE298-DD298*(1000-AH298*DG298)/(1000-AH298*DF298))/(100*CY298)</f>
        <v>0</v>
      </c>
      <c r="L298">
        <f>DD298 - IF(AH298&gt;1, K298*CY298*100.0/(AJ298), 0)</f>
        <v>0</v>
      </c>
      <c r="M298">
        <f>((S298-I298/2)*L298-K298)/(S298+I298/2)</f>
        <v>0</v>
      </c>
      <c r="N298">
        <f>M298*(DK298+DL298)/1000.0</f>
        <v>0</v>
      </c>
      <c r="O298">
        <f>(DD298 - IF(AH298&gt;1, K298*CY298*100.0/(AJ298), 0))*(DK298+DL298)/1000.0</f>
        <v>0</v>
      </c>
      <c r="P298">
        <f>2.0/((1/R298-1/Q298)+SIGN(R298)*SQRT((1/R298-1/Q298)*(1/R298-1/Q298) + 4*CZ298/((CZ298+1)*(CZ298+1))*(2*1/R298*1/Q298-1/Q298*1/Q298)))</f>
        <v>0</v>
      </c>
      <c r="Q298">
        <f>IF(LEFT(DA298,1)&lt;&gt;"0",IF(LEFT(DA298,1)="1",3.0,DB298),$D$5+$E$5*(DR298*DK298/($K$5*1000))+$F$5*(DR298*DK298/($K$5*1000))*MAX(MIN(CY298,$J$5),$I$5)*MAX(MIN(CY298,$J$5),$I$5)+$G$5*MAX(MIN(CY298,$J$5),$I$5)*(DR298*DK298/($K$5*1000))+$H$5*(DR298*DK298/($K$5*1000))*(DR298*DK298/($K$5*1000)))</f>
        <v>0</v>
      </c>
      <c r="R298">
        <f>I298*(1000-(1000*0.61365*exp(17.502*V298/(240.97+V298))/(DK298+DL298)+DF298)/2)/(1000*0.61365*exp(17.502*V298/(240.97+V298))/(DK298+DL298)-DF298)</f>
        <v>0</v>
      </c>
      <c r="S298">
        <f>1/((CZ298+1)/(P298/1.6)+1/(Q298/1.37)) + CZ298/((CZ298+1)/(P298/1.6) + CZ298/(Q298/1.37))</f>
        <v>0</v>
      </c>
      <c r="T298">
        <f>(CU298*CX298)</f>
        <v>0</v>
      </c>
      <c r="U298">
        <f>(DM298+(T298+2*0.95*5.67E-8*(((DM298+$B$9)+273)^4-(DM298+273)^4)-44100*I298)/(1.84*29.3*Q298+8*0.95*5.67E-8*(DM298+273)^3))</f>
        <v>0</v>
      </c>
      <c r="V298">
        <f>($C$9*DN298+$D$9*DO298+$E$9*U298)</f>
        <v>0</v>
      </c>
      <c r="W298">
        <f>0.61365*exp(17.502*V298/(240.97+V298))</f>
        <v>0</v>
      </c>
      <c r="X298">
        <f>(Y298/Z298*100)</f>
        <v>0</v>
      </c>
      <c r="Y298">
        <f>DF298*(DK298+DL298)/1000</f>
        <v>0</v>
      </c>
      <c r="Z298">
        <f>0.61365*exp(17.502*DM298/(240.97+DM298))</f>
        <v>0</v>
      </c>
      <c r="AA298">
        <f>(W298-DF298*(DK298+DL298)/1000)</f>
        <v>0</v>
      </c>
      <c r="AB298">
        <f>(-I298*44100)</f>
        <v>0</v>
      </c>
      <c r="AC298">
        <f>2*29.3*Q298*0.92*(DM298-V298)</f>
        <v>0</v>
      </c>
      <c r="AD298">
        <f>2*0.95*5.67E-8*(((DM298+$B$9)+273)^4-(V298+273)^4)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IF(AF298*$H$15&gt;=AJ298,1.0,(AJ298/(AJ298-AF298*$H$15)))</f>
        <v>0</v>
      </c>
      <c r="AI298">
        <f>(AH298-1)*100</f>
        <v>0</v>
      </c>
      <c r="AJ298">
        <f>MAX(0,($B$15+$C$15*DR298)/(1+$D$15*DR298)*DK298/(DM298+273)*$E$15)</f>
        <v>0</v>
      </c>
      <c r="AK298" t="s">
        <v>422</v>
      </c>
      <c r="AL298" t="s">
        <v>422</v>
      </c>
      <c r="AM298">
        <v>0</v>
      </c>
      <c r="AN298">
        <v>0</v>
      </c>
      <c r="AO298">
        <f>1-AM298/AN298</f>
        <v>0</v>
      </c>
      <c r="AP298">
        <v>0</v>
      </c>
      <c r="AQ298" t="s">
        <v>422</v>
      </c>
      <c r="AR298" t="s">
        <v>422</v>
      </c>
      <c r="AS298">
        <v>0</v>
      </c>
      <c r="AT298">
        <v>0</v>
      </c>
      <c r="AU298">
        <f>1-AS298/AT298</f>
        <v>0</v>
      </c>
      <c r="AV298">
        <v>0.5</v>
      </c>
      <c r="AW298">
        <f>CV298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422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CU298">
        <f>$B$13*DS298+$C$13*DT298+$F$13*EE298*(1-EH298)</f>
        <v>0</v>
      </c>
      <c r="CV298">
        <f>CU298*CW298</f>
        <v>0</v>
      </c>
      <c r="CW298">
        <f>($B$13*$D$11+$C$13*$D$11+$F$13*((ER298+EJ298)/MAX(ER298+EJ298+ES298, 0.1)*$I$11+ES298/MAX(ER298+EJ298+ES298, 0.1)*$J$11))/($B$13+$C$13+$F$13)</f>
        <v>0</v>
      </c>
      <c r="CX298">
        <f>($B$13*$K$11+$C$13*$K$11+$F$13*((ER298+EJ298)/MAX(ER298+EJ298+ES298, 0.1)*$P$11+ES298/MAX(ER298+EJ298+ES298, 0.1)*$Q$11))/($B$13+$C$13+$F$13)</f>
        <v>0</v>
      </c>
      <c r="CY298">
        <v>1.37</v>
      </c>
      <c r="CZ298">
        <v>0.5</v>
      </c>
      <c r="DA298" t="s">
        <v>423</v>
      </c>
      <c r="DB298">
        <v>2</v>
      </c>
      <c r="DC298">
        <v>1758840411.1</v>
      </c>
      <c r="DD298">
        <v>422.0767777777777</v>
      </c>
      <c r="DE298">
        <v>419.9858888888889</v>
      </c>
      <c r="DF298">
        <v>23.57052222222222</v>
      </c>
      <c r="DG298">
        <v>23.42755555555556</v>
      </c>
      <c r="DH298">
        <v>423.3958888888889</v>
      </c>
      <c r="DI298">
        <v>23.25504444444444</v>
      </c>
      <c r="DJ298">
        <v>499.9801111111111</v>
      </c>
      <c r="DK298">
        <v>90.56464444444444</v>
      </c>
      <c r="DL298">
        <v>0.06741874444444444</v>
      </c>
      <c r="DM298">
        <v>30.0176</v>
      </c>
      <c r="DN298">
        <v>30.00483333333333</v>
      </c>
      <c r="DO298">
        <v>999.9000000000001</v>
      </c>
      <c r="DP298">
        <v>0</v>
      </c>
      <c r="DQ298">
        <v>0</v>
      </c>
      <c r="DR298">
        <v>10012.90888888889</v>
      </c>
      <c r="DS298">
        <v>0</v>
      </c>
      <c r="DT298">
        <v>3.068591111111111</v>
      </c>
      <c r="DU298">
        <v>2.090818888888889</v>
      </c>
      <c r="DV298">
        <v>432.2654444444445</v>
      </c>
      <c r="DW298">
        <v>430.061</v>
      </c>
      <c r="DX298">
        <v>0.1429692222222222</v>
      </c>
      <c r="DY298">
        <v>419.9858888888889</v>
      </c>
      <c r="DZ298">
        <v>23.42755555555556</v>
      </c>
      <c r="EA298">
        <v>2.134655555555555</v>
      </c>
      <c r="EB298">
        <v>2.121707777777778</v>
      </c>
      <c r="EC298">
        <v>18.48016666666667</v>
      </c>
      <c r="ED298">
        <v>18.3831</v>
      </c>
      <c r="EE298">
        <v>0.00500078</v>
      </c>
      <c r="EF298">
        <v>0</v>
      </c>
      <c r="EG298">
        <v>0</v>
      </c>
      <c r="EH298">
        <v>0</v>
      </c>
      <c r="EI298">
        <v>167.9666666666667</v>
      </c>
      <c r="EJ298">
        <v>0.00500078</v>
      </c>
      <c r="EK298">
        <v>-17.17777777777777</v>
      </c>
      <c r="EL298">
        <v>-0.4666666666666667</v>
      </c>
      <c r="EM298">
        <v>35.67344444444444</v>
      </c>
      <c r="EN298">
        <v>40.80522222222222</v>
      </c>
      <c r="EO298">
        <v>37.65255555555555</v>
      </c>
      <c r="EP298">
        <v>41.36777777777777</v>
      </c>
      <c r="EQ298">
        <v>38.29144444444444</v>
      </c>
      <c r="ER298">
        <v>0</v>
      </c>
      <c r="ES298">
        <v>0</v>
      </c>
      <c r="ET298">
        <v>0</v>
      </c>
      <c r="EU298">
        <v>1758840409.5</v>
      </c>
      <c r="EV298">
        <v>0</v>
      </c>
      <c r="EW298">
        <v>166.0384615384615</v>
      </c>
      <c r="EX298">
        <v>33.7094015879257</v>
      </c>
      <c r="EY298">
        <v>-9.531623912247136</v>
      </c>
      <c r="EZ298">
        <v>-14.66153846153846</v>
      </c>
      <c r="FA298">
        <v>15</v>
      </c>
      <c r="FB298">
        <v>0</v>
      </c>
      <c r="FC298" t="s">
        <v>424</v>
      </c>
      <c r="FD298">
        <v>1746989605.5</v>
      </c>
      <c r="FE298">
        <v>1746989593.5</v>
      </c>
      <c r="FF298">
        <v>0</v>
      </c>
      <c r="FG298">
        <v>-0.274</v>
      </c>
      <c r="FH298">
        <v>-0.002</v>
      </c>
      <c r="FI298">
        <v>2.549</v>
      </c>
      <c r="FJ298">
        <v>0.129</v>
      </c>
      <c r="FK298">
        <v>420</v>
      </c>
      <c r="FL298">
        <v>17</v>
      </c>
      <c r="FM298">
        <v>0.02</v>
      </c>
      <c r="FN298">
        <v>0.04</v>
      </c>
      <c r="FO298">
        <v>2.082501</v>
      </c>
      <c r="FP298">
        <v>0.06898559099437078</v>
      </c>
      <c r="FQ298">
        <v>0.03200340042870448</v>
      </c>
      <c r="FR298">
        <v>1</v>
      </c>
      <c r="FS298">
        <v>165.4088235294118</v>
      </c>
      <c r="FT298">
        <v>15.66233764780931</v>
      </c>
      <c r="FU298">
        <v>6.331172535537197</v>
      </c>
      <c r="FV298">
        <v>0</v>
      </c>
      <c r="FW298">
        <v>0.14289375</v>
      </c>
      <c r="FX298">
        <v>0.001039429643527013</v>
      </c>
      <c r="FY298">
        <v>0.001235499428368951</v>
      </c>
      <c r="FZ298">
        <v>1</v>
      </c>
      <c r="GA298">
        <v>2</v>
      </c>
      <c r="GB298">
        <v>3</v>
      </c>
      <c r="GC298" t="s">
        <v>435</v>
      </c>
      <c r="GD298">
        <v>3.10333</v>
      </c>
      <c r="GE298">
        <v>2.72521</v>
      </c>
      <c r="GF298">
        <v>0.088534</v>
      </c>
      <c r="GG298">
        <v>0.0880445</v>
      </c>
      <c r="GH298">
        <v>0.10644</v>
      </c>
      <c r="GI298">
        <v>0.107427</v>
      </c>
      <c r="GJ298">
        <v>23792.2</v>
      </c>
      <c r="GK298">
        <v>21601.5</v>
      </c>
      <c r="GL298">
        <v>26667.6</v>
      </c>
      <c r="GM298">
        <v>23909.5</v>
      </c>
      <c r="GN298">
        <v>38128.7</v>
      </c>
      <c r="GO298">
        <v>31532.8</v>
      </c>
      <c r="GP298">
        <v>46568.5</v>
      </c>
      <c r="GQ298">
        <v>37810.5</v>
      </c>
      <c r="GR298">
        <v>1.86618</v>
      </c>
      <c r="GS298">
        <v>1.86553</v>
      </c>
      <c r="GT298">
        <v>0.0810921</v>
      </c>
      <c r="GU298">
        <v>0</v>
      </c>
      <c r="GV298">
        <v>28.6854</v>
      </c>
      <c r="GW298">
        <v>999.9</v>
      </c>
      <c r="GX298">
        <v>50.3</v>
      </c>
      <c r="GY298">
        <v>31.4</v>
      </c>
      <c r="GZ298">
        <v>25.6333</v>
      </c>
      <c r="HA298">
        <v>60.5002</v>
      </c>
      <c r="HB298">
        <v>19.1226</v>
      </c>
      <c r="HC298">
        <v>1</v>
      </c>
      <c r="HD298">
        <v>0.148775</v>
      </c>
      <c r="HE298">
        <v>-1.11441</v>
      </c>
      <c r="HF298">
        <v>20.2957</v>
      </c>
      <c r="HG298">
        <v>5.22103</v>
      </c>
      <c r="HH298">
        <v>11.98</v>
      </c>
      <c r="HI298">
        <v>4.96515</v>
      </c>
      <c r="HJ298">
        <v>3.27595</v>
      </c>
      <c r="HK298">
        <v>9999</v>
      </c>
      <c r="HL298">
        <v>9999</v>
      </c>
      <c r="HM298">
        <v>9999</v>
      </c>
      <c r="HN298">
        <v>9.1</v>
      </c>
      <c r="HO298">
        <v>1.86391</v>
      </c>
      <c r="HP298">
        <v>1.86006</v>
      </c>
      <c r="HQ298">
        <v>1.85837</v>
      </c>
      <c r="HR298">
        <v>1.85974</v>
      </c>
      <c r="HS298">
        <v>1.85987</v>
      </c>
      <c r="HT298">
        <v>1.85837</v>
      </c>
      <c r="HU298">
        <v>1.85745</v>
      </c>
      <c r="HV298">
        <v>1.85241</v>
      </c>
      <c r="HW298">
        <v>0</v>
      </c>
      <c r="HX298">
        <v>0</v>
      </c>
      <c r="HY298">
        <v>0</v>
      </c>
      <c r="HZ298">
        <v>0</v>
      </c>
      <c r="IA298" t="s">
        <v>426</v>
      </c>
      <c r="IB298" t="s">
        <v>427</v>
      </c>
      <c r="IC298" t="s">
        <v>428</v>
      </c>
      <c r="ID298" t="s">
        <v>428</v>
      </c>
      <c r="IE298" t="s">
        <v>428</v>
      </c>
      <c r="IF298" t="s">
        <v>428</v>
      </c>
      <c r="IG298">
        <v>0</v>
      </c>
      <c r="IH298">
        <v>100</v>
      </c>
      <c r="II298">
        <v>100</v>
      </c>
      <c r="IJ298">
        <v>-1.319</v>
      </c>
      <c r="IK298">
        <v>0.3155</v>
      </c>
      <c r="IL298">
        <v>-1.085747647868322</v>
      </c>
      <c r="IM298">
        <v>-0.001141660950335919</v>
      </c>
      <c r="IN298">
        <v>1.556549255047457E-06</v>
      </c>
      <c r="IO298">
        <v>-3.845636065895205E-10</v>
      </c>
      <c r="IP298">
        <v>0.01562767363184709</v>
      </c>
      <c r="IQ298">
        <v>0.001629169780553792</v>
      </c>
      <c r="IR298">
        <v>0.0005448488767950686</v>
      </c>
      <c r="IS298">
        <v>-2.599574200195059E-06</v>
      </c>
      <c r="IT298">
        <v>2</v>
      </c>
      <c r="IU298">
        <v>2011</v>
      </c>
      <c r="IV298">
        <v>1</v>
      </c>
      <c r="IW298">
        <v>26</v>
      </c>
      <c r="IX298">
        <v>197513.5</v>
      </c>
      <c r="IY298">
        <v>197513.7</v>
      </c>
      <c r="IZ298">
        <v>1.14746</v>
      </c>
      <c r="JA298">
        <v>2.6355</v>
      </c>
      <c r="JB298">
        <v>1.49658</v>
      </c>
      <c r="JC298">
        <v>2.34985</v>
      </c>
      <c r="JD298">
        <v>1.54907</v>
      </c>
      <c r="JE298">
        <v>2.49634</v>
      </c>
      <c r="JF298">
        <v>36.6469</v>
      </c>
      <c r="JG298">
        <v>24.2013</v>
      </c>
      <c r="JH298">
        <v>18</v>
      </c>
      <c r="JI298">
        <v>482.803</v>
      </c>
      <c r="JJ298">
        <v>497.237</v>
      </c>
      <c r="JK298">
        <v>30.3892</v>
      </c>
      <c r="JL298">
        <v>29.2011</v>
      </c>
      <c r="JM298">
        <v>30.0001</v>
      </c>
      <c r="JN298">
        <v>29.4095</v>
      </c>
      <c r="JO298">
        <v>29.4058</v>
      </c>
      <c r="JP298">
        <v>23.0684</v>
      </c>
      <c r="JQ298">
        <v>11.0899</v>
      </c>
      <c r="JR298">
        <v>100</v>
      </c>
      <c r="JS298">
        <v>30.3864</v>
      </c>
      <c r="JT298">
        <v>420</v>
      </c>
      <c r="JU298">
        <v>23.4047</v>
      </c>
      <c r="JV298">
        <v>101.817</v>
      </c>
      <c r="JW298">
        <v>91.20059999999999</v>
      </c>
    </row>
    <row r="299" spans="1:283">
      <c r="A299">
        <v>281</v>
      </c>
      <c r="B299">
        <v>1758840416.1</v>
      </c>
      <c r="C299">
        <v>3582.5</v>
      </c>
      <c r="D299" t="s">
        <v>998</v>
      </c>
      <c r="E299" t="s">
        <v>999</v>
      </c>
      <c r="F299">
        <v>5</v>
      </c>
      <c r="G299" t="s">
        <v>979</v>
      </c>
      <c r="H299">
        <v>1758840413.1</v>
      </c>
      <c r="I299">
        <f>(J299)/1000</f>
        <v>0</v>
      </c>
      <c r="J299">
        <f>1000*DJ299*AH299*(DF299-DG299)/(100*CY299*(1000-AH299*DF299))</f>
        <v>0</v>
      </c>
      <c r="K299">
        <f>DJ299*AH299*(DE299-DD299*(1000-AH299*DG299)/(1000-AH299*DF299))/(100*CY299)</f>
        <v>0</v>
      </c>
      <c r="L299">
        <f>DD299 - IF(AH299&gt;1, K299*CY299*100.0/(AJ299), 0)</f>
        <v>0</v>
      </c>
      <c r="M299">
        <f>((S299-I299/2)*L299-K299)/(S299+I299/2)</f>
        <v>0</v>
      </c>
      <c r="N299">
        <f>M299*(DK299+DL299)/1000.0</f>
        <v>0</v>
      </c>
      <c r="O299">
        <f>(DD299 - IF(AH299&gt;1, K299*CY299*100.0/(AJ299), 0))*(DK299+DL299)/1000.0</f>
        <v>0</v>
      </c>
      <c r="P299">
        <f>2.0/((1/R299-1/Q299)+SIGN(R299)*SQRT((1/R299-1/Q299)*(1/R299-1/Q299) + 4*CZ299/((CZ299+1)*(CZ299+1))*(2*1/R299*1/Q299-1/Q299*1/Q299)))</f>
        <v>0</v>
      </c>
      <c r="Q299">
        <f>IF(LEFT(DA299,1)&lt;&gt;"0",IF(LEFT(DA299,1)="1",3.0,DB299),$D$5+$E$5*(DR299*DK299/($K$5*1000))+$F$5*(DR299*DK299/($K$5*1000))*MAX(MIN(CY299,$J$5),$I$5)*MAX(MIN(CY299,$J$5),$I$5)+$G$5*MAX(MIN(CY299,$J$5),$I$5)*(DR299*DK299/($K$5*1000))+$H$5*(DR299*DK299/($K$5*1000))*(DR299*DK299/($K$5*1000)))</f>
        <v>0</v>
      </c>
      <c r="R299">
        <f>I299*(1000-(1000*0.61365*exp(17.502*V299/(240.97+V299))/(DK299+DL299)+DF299)/2)/(1000*0.61365*exp(17.502*V299/(240.97+V299))/(DK299+DL299)-DF299)</f>
        <v>0</v>
      </c>
      <c r="S299">
        <f>1/((CZ299+1)/(P299/1.6)+1/(Q299/1.37)) + CZ299/((CZ299+1)/(P299/1.6) + CZ299/(Q299/1.37))</f>
        <v>0</v>
      </c>
      <c r="T299">
        <f>(CU299*CX299)</f>
        <v>0</v>
      </c>
      <c r="U299">
        <f>(DM299+(T299+2*0.95*5.67E-8*(((DM299+$B$9)+273)^4-(DM299+273)^4)-44100*I299)/(1.84*29.3*Q299+8*0.95*5.67E-8*(DM299+273)^3))</f>
        <v>0</v>
      </c>
      <c r="V299">
        <f>($C$9*DN299+$D$9*DO299+$E$9*U299)</f>
        <v>0</v>
      </c>
      <c r="W299">
        <f>0.61365*exp(17.502*V299/(240.97+V299))</f>
        <v>0</v>
      </c>
      <c r="X299">
        <f>(Y299/Z299*100)</f>
        <v>0</v>
      </c>
      <c r="Y299">
        <f>DF299*(DK299+DL299)/1000</f>
        <v>0</v>
      </c>
      <c r="Z299">
        <f>0.61365*exp(17.502*DM299/(240.97+DM299))</f>
        <v>0</v>
      </c>
      <c r="AA299">
        <f>(W299-DF299*(DK299+DL299)/1000)</f>
        <v>0</v>
      </c>
      <c r="AB299">
        <f>(-I299*44100)</f>
        <v>0</v>
      </c>
      <c r="AC299">
        <f>2*29.3*Q299*0.92*(DM299-V299)</f>
        <v>0</v>
      </c>
      <c r="AD299">
        <f>2*0.95*5.67E-8*(((DM299+$B$9)+273)^4-(V299+273)^4)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IF(AF299*$H$15&gt;=AJ299,1.0,(AJ299/(AJ299-AF299*$H$15)))</f>
        <v>0</v>
      </c>
      <c r="AI299">
        <f>(AH299-1)*100</f>
        <v>0</v>
      </c>
      <c r="AJ299">
        <f>MAX(0,($B$15+$C$15*DR299)/(1+$D$15*DR299)*DK299/(DM299+273)*$E$15)</f>
        <v>0</v>
      </c>
      <c r="AK299" t="s">
        <v>422</v>
      </c>
      <c r="AL299" t="s">
        <v>422</v>
      </c>
      <c r="AM299">
        <v>0</v>
      </c>
      <c r="AN299">
        <v>0</v>
      </c>
      <c r="AO299">
        <f>1-AM299/AN299</f>
        <v>0</v>
      </c>
      <c r="AP299">
        <v>0</v>
      </c>
      <c r="AQ299" t="s">
        <v>422</v>
      </c>
      <c r="AR299" t="s">
        <v>422</v>
      </c>
      <c r="AS299">
        <v>0</v>
      </c>
      <c r="AT299">
        <v>0</v>
      </c>
      <c r="AU299">
        <f>1-AS299/AT299</f>
        <v>0</v>
      </c>
      <c r="AV299">
        <v>0.5</v>
      </c>
      <c r="AW299">
        <f>CV299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422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CU299">
        <f>$B$13*DS299+$C$13*DT299+$F$13*EE299*(1-EH299)</f>
        <v>0</v>
      </c>
      <c r="CV299">
        <f>CU299*CW299</f>
        <v>0</v>
      </c>
      <c r="CW299">
        <f>($B$13*$D$11+$C$13*$D$11+$F$13*((ER299+EJ299)/MAX(ER299+EJ299+ES299, 0.1)*$I$11+ES299/MAX(ER299+EJ299+ES299, 0.1)*$J$11))/($B$13+$C$13+$F$13)</f>
        <v>0</v>
      </c>
      <c r="CX299">
        <f>($B$13*$K$11+$C$13*$K$11+$F$13*((ER299+EJ299)/MAX(ER299+EJ299+ES299, 0.1)*$P$11+ES299/MAX(ER299+EJ299+ES299, 0.1)*$Q$11))/($B$13+$C$13+$F$13)</f>
        <v>0</v>
      </c>
      <c r="CY299">
        <v>1.37</v>
      </c>
      <c r="CZ299">
        <v>0.5</v>
      </c>
      <c r="DA299" t="s">
        <v>423</v>
      </c>
      <c r="DB299">
        <v>2</v>
      </c>
      <c r="DC299">
        <v>1758840413.1</v>
      </c>
      <c r="DD299">
        <v>422.0888888888889</v>
      </c>
      <c r="DE299">
        <v>420.0142222222222</v>
      </c>
      <c r="DF299">
        <v>23.57092222222222</v>
      </c>
      <c r="DG299">
        <v>23.42753333333333</v>
      </c>
      <c r="DH299">
        <v>423.408</v>
      </c>
      <c r="DI299">
        <v>23.25543333333333</v>
      </c>
      <c r="DJ299">
        <v>500.1143333333334</v>
      </c>
      <c r="DK299">
        <v>90.56523333333332</v>
      </c>
      <c r="DL299">
        <v>0.06721307777777778</v>
      </c>
      <c r="DM299">
        <v>30.01870000000001</v>
      </c>
      <c r="DN299">
        <v>30.0032</v>
      </c>
      <c r="DO299">
        <v>999.9000000000001</v>
      </c>
      <c r="DP299">
        <v>0</v>
      </c>
      <c r="DQ299">
        <v>0</v>
      </c>
      <c r="DR299">
        <v>10018.53888888889</v>
      </c>
      <c r="DS299">
        <v>0</v>
      </c>
      <c r="DT299">
        <v>3.060327777777777</v>
      </c>
      <c r="DU299">
        <v>2.074566666666667</v>
      </c>
      <c r="DV299">
        <v>432.2781111111111</v>
      </c>
      <c r="DW299">
        <v>430.0901111111111</v>
      </c>
      <c r="DX299">
        <v>0.1433985555555556</v>
      </c>
      <c r="DY299">
        <v>420.0142222222222</v>
      </c>
      <c r="DZ299">
        <v>23.42753333333333</v>
      </c>
      <c r="EA299">
        <v>2.134705555555556</v>
      </c>
      <c r="EB299">
        <v>2.12172</v>
      </c>
      <c r="EC299">
        <v>18.48053333333333</v>
      </c>
      <c r="ED299">
        <v>18.38318888888888</v>
      </c>
      <c r="EE299">
        <v>0.00500078</v>
      </c>
      <c r="EF299">
        <v>0</v>
      </c>
      <c r="EG299">
        <v>0</v>
      </c>
      <c r="EH299">
        <v>0</v>
      </c>
      <c r="EI299">
        <v>168.7</v>
      </c>
      <c r="EJ299">
        <v>0.00500078</v>
      </c>
      <c r="EK299">
        <v>-16.63333333333334</v>
      </c>
      <c r="EL299">
        <v>-0.1777777777777778</v>
      </c>
      <c r="EM299">
        <v>35.68044444444445</v>
      </c>
      <c r="EN299">
        <v>40.82622222222222</v>
      </c>
      <c r="EO299">
        <v>37.66655555555556</v>
      </c>
      <c r="EP299">
        <v>41.40944444444445</v>
      </c>
      <c r="EQ299">
        <v>38.20822222222223</v>
      </c>
      <c r="ER299">
        <v>0</v>
      </c>
      <c r="ES299">
        <v>0</v>
      </c>
      <c r="ET299">
        <v>0</v>
      </c>
      <c r="EU299">
        <v>1758840411.3</v>
      </c>
      <c r="EV299">
        <v>0</v>
      </c>
      <c r="EW299">
        <v>166.296</v>
      </c>
      <c r="EX299">
        <v>32.87692325627777</v>
      </c>
      <c r="EY299">
        <v>-5.661538481900451</v>
      </c>
      <c r="EZ299">
        <v>-14.456</v>
      </c>
      <c r="FA299">
        <v>15</v>
      </c>
      <c r="FB299">
        <v>0</v>
      </c>
      <c r="FC299" t="s">
        <v>424</v>
      </c>
      <c r="FD299">
        <v>1746989605.5</v>
      </c>
      <c r="FE299">
        <v>1746989593.5</v>
      </c>
      <c r="FF299">
        <v>0</v>
      </c>
      <c r="FG299">
        <v>-0.274</v>
      </c>
      <c r="FH299">
        <v>-0.002</v>
      </c>
      <c r="FI299">
        <v>2.549</v>
      </c>
      <c r="FJ299">
        <v>0.129</v>
      </c>
      <c r="FK299">
        <v>420</v>
      </c>
      <c r="FL299">
        <v>17</v>
      </c>
      <c r="FM299">
        <v>0.02</v>
      </c>
      <c r="FN299">
        <v>0.04</v>
      </c>
      <c r="FO299">
        <v>2.082409756097561</v>
      </c>
      <c r="FP299">
        <v>0.00183261324041963</v>
      </c>
      <c r="FQ299">
        <v>0.03057766580826565</v>
      </c>
      <c r="FR299">
        <v>1</v>
      </c>
      <c r="FS299">
        <v>166.3323529411765</v>
      </c>
      <c r="FT299">
        <v>12.3315508608227</v>
      </c>
      <c r="FU299">
        <v>6.537796021336932</v>
      </c>
      <c r="FV299">
        <v>0</v>
      </c>
      <c r="FW299">
        <v>0.1431107804878049</v>
      </c>
      <c r="FX299">
        <v>0.0003144668989546267</v>
      </c>
      <c r="FY299">
        <v>0.00117496433806173</v>
      </c>
      <c r="FZ299">
        <v>1</v>
      </c>
      <c r="GA299">
        <v>2</v>
      </c>
      <c r="GB299">
        <v>3</v>
      </c>
      <c r="GC299" t="s">
        <v>435</v>
      </c>
      <c r="GD299">
        <v>3.10315</v>
      </c>
      <c r="GE299">
        <v>2.72501</v>
      </c>
      <c r="GF299">
        <v>0.08853850000000001</v>
      </c>
      <c r="GG299">
        <v>0.0880436</v>
      </c>
      <c r="GH299">
        <v>0.106445</v>
      </c>
      <c r="GI299">
        <v>0.10743</v>
      </c>
      <c r="GJ299">
        <v>23792.1</v>
      </c>
      <c r="GK299">
        <v>21601.5</v>
      </c>
      <c r="GL299">
        <v>26667.6</v>
      </c>
      <c r="GM299">
        <v>23909.4</v>
      </c>
      <c r="GN299">
        <v>38128.5</v>
      </c>
      <c r="GO299">
        <v>31532.7</v>
      </c>
      <c r="GP299">
        <v>46568.6</v>
      </c>
      <c r="GQ299">
        <v>37810.5</v>
      </c>
      <c r="GR299">
        <v>1.86593</v>
      </c>
      <c r="GS299">
        <v>1.86567</v>
      </c>
      <c r="GT299">
        <v>0.08073080000000001</v>
      </c>
      <c r="GU299">
        <v>0</v>
      </c>
      <c r="GV299">
        <v>28.6854</v>
      </c>
      <c r="GW299">
        <v>999.9</v>
      </c>
      <c r="GX299">
        <v>50.3</v>
      </c>
      <c r="GY299">
        <v>31.4</v>
      </c>
      <c r="GZ299">
        <v>25.6331</v>
      </c>
      <c r="HA299">
        <v>60.9302</v>
      </c>
      <c r="HB299">
        <v>19.3109</v>
      </c>
      <c r="HC299">
        <v>1</v>
      </c>
      <c r="HD299">
        <v>0.14893</v>
      </c>
      <c r="HE299">
        <v>-1.11983</v>
      </c>
      <c r="HF299">
        <v>20.2957</v>
      </c>
      <c r="HG299">
        <v>5.22118</v>
      </c>
      <c r="HH299">
        <v>11.98</v>
      </c>
      <c r="HI299">
        <v>4.96515</v>
      </c>
      <c r="HJ299">
        <v>3.27595</v>
      </c>
      <c r="HK299">
        <v>9999</v>
      </c>
      <c r="HL299">
        <v>9999</v>
      </c>
      <c r="HM299">
        <v>9999</v>
      </c>
      <c r="HN299">
        <v>9.1</v>
      </c>
      <c r="HO299">
        <v>1.86392</v>
      </c>
      <c r="HP299">
        <v>1.86005</v>
      </c>
      <c r="HQ299">
        <v>1.85837</v>
      </c>
      <c r="HR299">
        <v>1.85974</v>
      </c>
      <c r="HS299">
        <v>1.85987</v>
      </c>
      <c r="HT299">
        <v>1.85837</v>
      </c>
      <c r="HU299">
        <v>1.85745</v>
      </c>
      <c r="HV299">
        <v>1.8524</v>
      </c>
      <c r="HW299">
        <v>0</v>
      </c>
      <c r="HX299">
        <v>0</v>
      </c>
      <c r="HY299">
        <v>0</v>
      </c>
      <c r="HZ299">
        <v>0</v>
      </c>
      <c r="IA299" t="s">
        <v>426</v>
      </c>
      <c r="IB299" t="s">
        <v>427</v>
      </c>
      <c r="IC299" t="s">
        <v>428</v>
      </c>
      <c r="ID299" t="s">
        <v>428</v>
      </c>
      <c r="IE299" t="s">
        <v>428</v>
      </c>
      <c r="IF299" t="s">
        <v>428</v>
      </c>
      <c r="IG299">
        <v>0</v>
      </c>
      <c r="IH299">
        <v>100</v>
      </c>
      <c r="II299">
        <v>100</v>
      </c>
      <c r="IJ299">
        <v>-1.319</v>
      </c>
      <c r="IK299">
        <v>0.3155</v>
      </c>
      <c r="IL299">
        <v>-1.085747647868322</v>
      </c>
      <c r="IM299">
        <v>-0.001141660950335919</v>
      </c>
      <c r="IN299">
        <v>1.556549255047457E-06</v>
      </c>
      <c r="IO299">
        <v>-3.845636065895205E-10</v>
      </c>
      <c r="IP299">
        <v>0.01562767363184709</v>
      </c>
      <c r="IQ299">
        <v>0.001629169780553792</v>
      </c>
      <c r="IR299">
        <v>0.0005448488767950686</v>
      </c>
      <c r="IS299">
        <v>-2.599574200195059E-06</v>
      </c>
      <c r="IT299">
        <v>2</v>
      </c>
      <c r="IU299">
        <v>2011</v>
      </c>
      <c r="IV299">
        <v>1</v>
      </c>
      <c r="IW299">
        <v>26</v>
      </c>
      <c r="IX299">
        <v>197513.5</v>
      </c>
      <c r="IY299">
        <v>197513.7</v>
      </c>
      <c r="IZ299">
        <v>1.14746</v>
      </c>
      <c r="JA299">
        <v>2.64038</v>
      </c>
      <c r="JB299">
        <v>1.49658</v>
      </c>
      <c r="JC299">
        <v>2.34985</v>
      </c>
      <c r="JD299">
        <v>1.54907</v>
      </c>
      <c r="JE299">
        <v>2.46704</v>
      </c>
      <c r="JF299">
        <v>36.6469</v>
      </c>
      <c r="JG299">
        <v>24.1926</v>
      </c>
      <c r="JH299">
        <v>18</v>
      </c>
      <c r="JI299">
        <v>482.657</v>
      </c>
      <c r="JJ299">
        <v>497.334</v>
      </c>
      <c r="JK299">
        <v>30.3863</v>
      </c>
      <c r="JL299">
        <v>29.2011</v>
      </c>
      <c r="JM299">
        <v>30.0001</v>
      </c>
      <c r="JN299">
        <v>29.4095</v>
      </c>
      <c r="JO299">
        <v>29.4053</v>
      </c>
      <c r="JP299">
        <v>23.0713</v>
      </c>
      <c r="JQ299">
        <v>11.0899</v>
      </c>
      <c r="JR299">
        <v>100</v>
      </c>
      <c r="JS299">
        <v>30.3822</v>
      </c>
      <c r="JT299">
        <v>420</v>
      </c>
      <c r="JU299">
        <v>23.4047</v>
      </c>
      <c r="JV299">
        <v>101.818</v>
      </c>
      <c r="JW299">
        <v>91.2004</v>
      </c>
    </row>
    <row r="300" spans="1:283">
      <c r="A300">
        <v>282</v>
      </c>
      <c r="B300">
        <v>1758840418.1</v>
      </c>
      <c r="C300">
        <v>3584.5</v>
      </c>
      <c r="D300" t="s">
        <v>1000</v>
      </c>
      <c r="E300" t="s">
        <v>1001</v>
      </c>
      <c r="F300">
        <v>5</v>
      </c>
      <c r="G300" t="s">
        <v>979</v>
      </c>
      <c r="H300">
        <v>1758840415.1</v>
      </c>
      <c r="I300">
        <f>(J300)/1000</f>
        <v>0</v>
      </c>
      <c r="J300">
        <f>1000*DJ300*AH300*(DF300-DG300)/(100*CY300*(1000-AH300*DF300))</f>
        <v>0</v>
      </c>
      <c r="K300">
        <f>DJ300*AH300*(DE300-DD300*(1000-AH300*DG300)/(1000-AH300*DF300))/(100*CY300)</f>
        <v>0</v>
      </c>
      <c r="L300">
        <f>DD300 - IF(AH300&gt;1, K300*CY300*100.0/(AJ300), 0)</f>
        <v>0</v>
      </c>
      <c r="M300">
        <f>((S300-I300/2)*L300-K300)/(S300+I300/2)</f>
        <v>0</v>
      </c>
      <c r="N300">
        <f>M300*(DK300+DL300)/1000.0</f>
        <v>0</v>
      </c>
      <c r="O300">
        <f>(DD300 - IF(AH300&gt;1, K300*CY300*100.0/(AJ300), 0))*(DK300+DL300)/1000.0</f>
        <v>0</v>
      </c>
      <c r="P300">
        <f>2.0/((1/R300-1/Q300)+SIGN(R300)*SQRT((1/R300-1/Q300)*(1/R300-1/Q300) + 4*CZ300/((CZ300+1)*(CZ300+1))*(2*1/R300*1/Q300-1/Q300*1/Q300)))</f>
        <v>0</v>
      </c>
      <c r="Q300">
        <f>IF(LEFT(DA300,1)&lt;&gt;"0",IF(LEFT(DA300,1)="1",3.0,DB300),$D$5+$E$5*(DR300*DK300/($K$5*1000))+$F$5*(DR300*DK300/($K$5*1000))*MAX(MIN(CY300,$J$5),$I$5)*MAX(MIN(CY300,$J$5),$I$5)+$G$5*MAX(MIN(CY300,$J$5),$I$5)*(DR300*DK300/($K$5*1000))+$H$5*(DR300*DK300/($K$5*1000))*(DR300*DK300/($K$5*1000)))</f>
        <v>0</v>
      </c>
      <c r="R300">
        <f>I300*(1000-(1000*0.61365*exp(17.502*V300/(240.97+V300))/(DK300+DL300)+DF300)/2)/(1000*0.61365*exp(17.502*V300/(240.97+V300))/(DK300+DL300)-DF300)</f>
        <v>0</v>
      </c>
      <c r="S300">
        <f>1/((CZ300+1)/(P300/1.6)+1/(Q300/1.37)) + CZ300/((CZ300+1)/(P300/1.6) + CZ300/(Q300/1.37))</f>
        <v>0</v>
      </c>
      <c r="T300">
        <f>(CU300*CX300)</f>
        <v>0</v>
      </c>
      <c r="U300">
        <f>(DM300+(T300+2*0.95*5.67E-8*(((DM300+$B$9)+273)^4-(DM300+273)^4)-44100*I300)/(1.84*29.3*Q300+8*0.95*5.67E-8*(DM300+273)^3))</f>
        <v>0</v>
      </c>
      <c r="V300">
        <f>($C$9*DN300+$D$9*DO300+$E$9*U300)</f>
        <v>0</v>
      </c>
      <c r="W300">
        <f>0.61365*exp(17.502*V300/(240.97+V300))</f>
        <v>0</v>
      </c>
      <c r="X300">
        <f>(Y300/Z300*100)</f>
        <v>0</v>
      </c>
      <c r="Y300">
        <f>DF300*(DK300+DL300)/1000</f>
        <v>0</v>
      </c>
      <c r="Z300">
        <f>0.61365*exp(17.502*DM300/(240.97+DM300))</f>
        <v>0</v>
      </c>
      <c r="AA300">
        <f>(W300-DF300*(DK300+DL300)/1000)</f>
        <v>0</v>
      </c>
      <c r="AB300">
        <f>(-I300*44100)</f>
        <v>0</v>
      </c>
      <c r="AC300">
        <f>2*29.3*Q300*0.92*(DM300-V300)</f>
        <v>0</v>
      </c>
      <c r="AD300">
        <f>2*0.95*5.67E-8*(((DM300+$B$9)+273)^4-(V300+273)^4)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IF(AF300*$H$15&gt;=AJ300,1.0,(AJ300/(AJ300-AF300*$H$15)))</f>
        <v>0</v>
      </c>
      <c r="AI300">
        <f>(AH300-1)*100</f>
        <v>0</v>
      </c>
      <c r="AJ300">
        <f>MAX(0,($B$15+$C$15*DR300)/(1+$D$15*DR300)*DK300/(DM300+273)*$E$15)</f>
        <v>0</v>
      </c>
      <c r="AK300" t="s">
        <v>422</v>
      </c>
      <c r="AL300" t="s">
        <v>422</v>
      </c>
      <c r="AM300">
        <v>0</v>
      </c>
      <c r="AN300">
        <v>0</v>
      </c>
      <c r="AO300">
        <f>1-AM300/AN300</f>
        <v>0</v>
      </c>
      <c r="AP300">
        <v>0</v>
      </c>
      <c r="AQ300" t="s">
        <v>422</v>
      </c>
      <c r="AR300" t="s">
        <v>422</v>
      </c>
      <c r="AS300">
        <v>0</v>
      </c>
      <c r="AT300">
        <v>0</v>
      </c>
      <c r="AU300">
        <f>1-AS300/AT300</f>
        <v>0</v>
      </c>
      <c r="AV300">
        <v>0.5</v>
      </c>
      <c r="AW300">
        <f>CV300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422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CU300">
        <f>$B$13*DS300+$C$13*DT300+$F$13*EE300*(1-EH300)</f>
        <v>0</v>
      </c>
      <c r="CV300">
        <f>CU300*CW300</f>
        <v>0</v>
      </c>
      <c r="CW300">
        <f>($B$13*$D$11+$C$13*$D$11+$F$13*((ER300+EJ300)/MAX(ER300+EJ300+ES300, 0.1)*$I$11+ES300/MAX(ER300+EJ300+ES300, 0.1)*$J$11))/($B$13+$C$13+$F$13)</f>
        <v>0</v>
      </c>
      <c r="CX300">
        <f>($B$13*$K$11+$C$13*$K$11+$F$13*((ER300+EJ300)/MAX(ER300+EJ300+ES300, 0.1)*$P$11+ES300/MAX(ER300+EJ300+ES300, 0.1)*$Q$11))/($B$13+$C$13+$F$13)</f>
        <v>0</v>
      </c>
      <c r="CY300">
        <v>1.37</v>
      </c>
      <c r="CZ300">
        <v>0.5</v>
      </c>
      <c r="DA300" t="s">
        <v>423</v>
      </c>
      <c r="DB300">
        <v>2</v>
      </c>
      <c r="DC300">
        <v>1758840415.1</v>
      </c>
      <c r="DD300">
        <v>422.107</v>
      </c>
      <c r="DE300">
        <v>420.0196666666666</v>
      </c>
      <c r="DF300">
        <v>23.57164444444444</v>
      </c>
      <c r="DG300">
        <v>23.42787777777778</v>
      </c>
      <c r="DH300">
        <v>423.4261111111111</v>
      </c>
      <c r="DI300">
        <v>23.25613333333333</v>
      </c>
      <c r="DJ300">
        <v>500.0982222222222</v>
      </c>
      <c r="DK300">
        <v>90.56613333333333</v>
      </c>
      <c r="DL300">
        <v>0.06715033333333334</v>
      </c>
      <c r="DM300">
        <v>30.01931111111111</v>
      </c>
      <c r="DN300">
        <v>30.00212222222222</v>
      </c>
      <c r="DO300">
        <v>999.9000000000001</v>
      </c>
      <c r="DP300">
        <v>0</v>
      </c>
      <c r="DQ300">
        <v>0</v>
      </c>
      <c r="DR300">
        <v>9998.261111111111</v>
      </c>
      <c r="DS300">
        <v>0</v>
      </c>
      <c r="DT300">
        <v>3.047677777777777</v>
      </c>
      <c r="DU300">
        <v>2.087214444444445</v>
      </c>
      <c r="DV300">
        <v>432.2967777777778</v>
      </c>
      <c r="DW300">
        <v>430.0957777777778</v>
      </c>
      <c r="DX300">
        <v>0.1437715555555555</v>
      </c>
      <c r="DY300">
        <v>420.0196666666666</v>
      </c>
      <c r="DZ300">
        <v>23.42787777777778</v>
      </c>
      <c r="EA300">
        <v>2.134792222222222</v>
      </c>
      <c r="EB300">
        <v>2.121772222222222</v>
      </c>
      <c r="EC300">
        <v>18.48117777777777</v>
      </c>
      <c r="ED300">
        <v>18.38357777777778</v>
      </c>
      <c r="EE300">
        <v>0.00500078</v>
      </c>
      <c r="EF300">
        <v>0</v>
      </c>
      <c r="EG300">
        <v>0</v>
      </c>
      <c r="EH300">
        <v>0</v>
      </c>
      <c r="EI300">
        <v>168.6888888888889</v>
      </c>
      <c r="EJ300">
        <v>0.00500078</v>
      </c>
      <c r="EK300">
        <v>-15.92222222222222</v>
      </c>
      <c r="EL300">
        <v>-0.5111111111111112</v>
      </c>
      <c r="EM300">
        <v>35.68733333333333</v>
      </c>
      <c r="EN300">
        <v>40.84011111111111</v>
      </c>
      <c r="EO300">
        <v>37.736</v>
      </c>
      <c r="EP300">
        <v>41.51377777777778</v>
      </c>
      <c r="EQ300">
        <v>38.36777777777777</v>
      </c>
      <c r="ER300">
        <v>0</v>
      </c>
      <c r="ES300">
        <v>0</v>
      </c>
      <c r="ET300">
        <v>0</v>
      </c>
      <c r="EU300">
        <v>1758840413.7</v>
      </c>
      <c r="EV300">
        <v>0</v>
      </c>
      <c r="EW300">
        <v>167.168</v>
      </c>
      <c r="EX300">
        <v>-8.630768989904887</v>
      </c>
      <c r="EY300">
        <v>9.076923202245592</v>
      </c>
      <c r="EZ300">
        <v>-14.98</v>
      </c>
      <c r="FA300">
        <v>15</v>
      </c>
      <c r="FB300">
        <v>0</v>
      </c>
      <c r="FC300" t="s">
        <v>424</v>
      </c>
      <c r="FD300">
        <v>1746989605.5</v>
      </c>
      <c r="FE300">
        <v>1746989593.5</v>
      </c>
      <c r="FF300">
        <v>0</v>
      </c>
      <c r="FG300">
        <v>-0.274</v>
      </c>
      <c r="FH300">
        <v>-0.002</v>
      </c>
      <c r="FI300">
        <v>2.549</v>
      </c>
      <c r="FJ300">
        <v>0.129</v>
      </c>
      <c r="FK300">
        <v>420</v>
      </c>
      <c r="FL300">
        <v>17</v>
      </c>
      <c r="FM300">
        <v>0.02</v>
      </c>
      <c r="FN300">
        <v>0.04</v>
      </c>
      <c r="FO300">
        <v>2.084033</v>
      </c>
      <c r="FP300">
        <v>0.04581028142588599</v>
      </c>
      <c r="FQ300">
        <v>0.03150679222009126</v>
      </c>
      <c r="FR300">
        <v>1</v>
      </c>
      <c r="FS300">
        <v>166.4264705882353</v>
      </c>
      <c r="FT300">
        <v>8.991596674226061</v>
      </c>
      <c r="FU300">
        <v>6.522418751259538</v>
      </c>
      <c r="FV300">
        <v>0</v>
      </c>
      <c r="FW300">
        <v>0.143214525</v>
      </c>
      <c r="FX300">
        <v>0.001275726078798975</v>
      </c>
      <c r="FY300">
        <v>0.001183446322980051</v>
      </c>
      <c r="FZ300">
        <v>1</v>
      </c>
      <c r="GA300">
        <v>2</v>
      </c>
      <c r="GB300">
        <v>3</v>
      </c>
      <c r="GC300" t="s">
        <v>435</v>
      </c>
      <c r="GD300">
        <v>3.10261</v>
      </c>
      <c r="GE300">
        <v>2.72539</v>
      </c>
      <c r="GF300">
        <v>0.0885387</v>
      </c>
      <c r="GG300">
        <v>0.08803999999999999</v>
      </c>
      <c r="GH300">
        <v>0.106445</v>
      </c>
      <c r="GI300">
        <v>0.107431</v>
      </c>
      <c r="GJ300">
        <v>23792.2</v>
      </c>
      <c r="GK300">
        <v>21601.5</v>
      </c>
      <c r="GL300">
        <v>26667.7</v>
      </c>
      <c r="GM300">
        <v>23909.3</v>
      </c>
      <c r="GN300">
        <v>38128.6</v>
      </c>
      <c r="GO300">
        <v>31532.5</v>
      </c>
      <c r="GP300">
        <v>46568.6</v>
      </c>
      <c r="GQ300">
        <v>37810.4</v>
      </c>
      <c r="GR300">
        <v>1.8653</v>
      </c>
      <c r="GS300">
        <v>1.86635</v>
      </c>
      <c r="GT300">
        <v>0.08093939999999999</v>
      </c>
      <c r="GU300">
        <v>0</v>
      </c>
      <c r="GV300">
        <v>28.6854</v>
      </c>
      <c r="GW300">
        <v>999.9</v>
      </c>
      <c r="GX300">
        <v>50.3</v>
      </c>
      <c r="GY300">
        <v>31.4</v>
      </c>
      <c r="GZ300">
        <v>25.6336</v>
      </c>
      <c r="HA300">
        <v>60.8502</v>
      </c>
      <c r="HB300">
        <v>19.4431</v>
      </c>
      <c r="HC300">
        <v>1</v>
      </c>
      <c r="HD300">
        <v>0.14892</v>
      </c>
      <c r="HE300">
        <v>-1.11801</v>
      </c>
      <c r="HF300">
        <v>20.2957</v>
      </c>
      <c r="HG300">
        <v>5.22148</v>
      </c>
      <c r="HH300">
        <v>11.98</v>
      </c>
      <c r="HI300">
        <v>4.9652</v>
      </c>
      <c r="HJ300">
        <v>3.276</v>
      </c>
      <c r="HK300">
        <v>9999</v>
      </c>
      <c r="HL300">
        <v>9999</v>
      </c>
      <c r="HM300">
        <v>9999</v>
      </c>
      <c r="HN300">
        <v>9.1</v>
      </c>
      <c r="HO300">
        <v>1.86392</v>
      </c>
      <c r="HP300">
        <v>1.86006</v>
      </c>
      <c r="HQ300">
        <v>1.85837</v>
      </c>
      <c r="HR300">
        <v>1.85974</v>
      </c>
      <c r="HS300">
        <v>1.85986</v>
      </c>
      <c r="HT300">
        <v>1.85837</v>
      </c>
      <c r="HU300">
        <v>1.85745</v>
      </c>
      <c r="HV300">
        <v>1.8524</v>
      </c>
      <c r="HW300">
        <v>0</v>
      </c>
      <c r="HX300">
        <v>0</v>
      </c>
      <c r="HY300">
        <v>0</v>
      </c>
      <c r="HZ300">
        <v>0</v>
      </c>
      <c r="IA300" t="s">
        <v>426</v>
      </c>
      <c r="IB300" t="s">
        <v>427</v>
      </c>
      <c r="IC300" t="s">
        <v>428</v>
      </c>
      <c r="ID300" t="s">
        <v>428</v>
      </c>
      <c r="IE300" t="s">
        <v>428</v>
      </c>
      <c r="IF300" t="s">
        <v>428</v>
      </c>
      <c r="IG300">
        <v>0</v>
      </c>
      <c r="IH300">
        <v>100</v>
      </c>
      <c r="II300">
        <v>100</v>
      </c>
      <c r="IJ300">
        <v>-1.319</v>
      </c>
      <c r="IK300">
        <v>0.3155</v>
      </c>
      <c r="IL300">
        <v>-1.085747647868322</v>
      </c>
      <c r="IM300">
        <v>-0.001141660950335919</v>
      </c>
      <c r="IN300">
        <v>1.556549255047457E-06</v>
      </c>
      <c r="IO300">
        <v>-3.845636065895205E-10</v>
      </c>
      <c r="IP300">
        <v>0.01562767363184709</v>
      </c>
      <c r="IQ300">
        <v>0.001629169780553792</v>
      </c>
      <c r="IR300">
        <v>0.0005448488767950686</v>
      </c>
      <c r="IS300">
        <v>-2.599574200195059E-06</v>
      </c>
      <c r="IT300">
        <v>2</v>
      </c>
      <c r="IU300">
        <v>2011</v>
      </c>
      <c r="IV300">
        <v>1</v>
      </c>
      <c r="IW300">
        <v>26</v>
      </c>
      <c r="IX300">
        <v>197513.5</v>
      </c>
      <c r="IY300">
        <v>197513.7</v>
      </c>
      <c r="IZ300">
        <v>1.14746</v>
      </c>
      <c r="JA300">
        <v>2.65015</v>
      </c>
      <c r="JB300">
        <v>1.49658</v>
      </c>
      <c r="JC300">
        <v>2.34985</v>
      </c>
      <c r="JD300">
        <v>1.54907</v>
      </c>
      <c r="JE300">
        <v>2.40601</v>
      </c>
      <c r="JF300">
        <v>36.6469</v>
      </c>
      <c r="JG300">
        <v>24.1926</v>
      </c>
      <c r="JH300">
        <v>18</v>
      </c>
      <c r="JI300">
        <v>482.292</v>
      </c>
      <c r="JJ300">
        <v>497.781</v>
      </c>
      <c r="JK300">
        <v>30.3842</v>
      </c>
      <c r="JL300">
        <v>29.2011</v>
      </c>
      <c r="JM300">
        <v>30.0001</v>
      </c>
      <c r="JN300">
        <v>29.4095</v>
      </c>
      <c r="JO300">
        <v>29.4051</v>
      </c>
      <c r="JP300">
        <v>23.0699</v>
      </c>
      <c r="JQ300">
        <v>11.0899</v>
      </c>
      <c r="JR300">
        <v>100</v>
      </c>
      <c r="JS300">
        <v>30.3822</v>
      </c>
      <c r="JT300">
        <v>420</v>
      </c>
      <c r="JU300">
        <v>23.4047</v>
      </c>
      <c r="JV300">
        <v>101.818</v>
      </c>
      <c r="JW300">
        <v>91.2002</v>
      </c>
    </row>
    <row r="301" spans="1:283">
      <c r="A301">
        <v>283</v>
      </c>
      <c r="B301">
        <v>1758840420.1</v>
      </c>
      <c r="C301">
        <v>3586.5</v>
      </c>
      <c r="D301" t="s">
        <v>1002</v>
      </c>
      <c r="E301" t="s">
        <v>1003</v>
      </c>
      <c r="F301">
        <v>5</v>
      </c>
      <c r="G301" t="s">
        <v>979</v>
      </c>
      <c r="H301">
        <v>1758840417.1</v>
      </c>
      <c r="I301">
        <f>(J301)/1000</f>
        <v>0</v>
      </c>
      <c r="J301">
        <f>1000*DJ301*AH301*(DF301-DG301)/(100*CY301*(1000-AH301*DF301))</f>
        <v>0</v>
      </c>
      <c r="K301">
        <f>DJ301*AH301*(DE301-DD301*(1000-AH301*DG301)/(1000-AH301*DF301))/(100*CY301)</f>
        <v>0</v>
      </c>
      <c r="L301">
        <f>DD301 - IF(AH301&gt;1, K301*CY301*100.0/(AJ301), 0)</f>
        <v>0</v>
      </c>
      <c r="M301">
        <f>((S301-I301/2)*L301-K301)/(S301+I301/2)</f>
        <v>0</v>
      </c>
      <c r="N301">
        <f>M301*(DK301+DL301)/1000.0</f>
        <v>0</v>
      </c>
      <c r="O301">
        <f>(DD301 - IF(AH301&gt;1, K301*CY301*100.0/(AJ301), 0))*(DK301+DL301)/1000.0</f>
        <v>0</v>
      </c>
      <c r="P301">
        <f>2.0/((1/R301-1/Q301)+SIGN(R301)*SQRT((1/R301-1/Q301)*(1/R301-1/Q301) + 4*CZ301/((CZ301+1)*(CZ301+1))*(2*1/R301*1/Q301-1/Q301*1/Q301)))</f>
        <v>0</v>
      </c>
      <c r="Q301">
        <f>IF(LEFT(DA301,1)&lt;&gt;"0",IF(LEFT(DA301,1)="1",3.0,DB301),$D$5+$E$5*(DR301*DK301/($K$5*1000))+$F$5*(DR301*DK301/($K$5*1000))*MAX(MIN(CY301,$J$5),$I$5)*MAX(MIN(CY301,$J$5),$I$5)+$G$5*MAX(MIN(CY301,$J$5),$I$5)*(DR301*DK301/($K$5*1000))+$H$5*(DR301*DK301/($K$5*1000))*(DR301*DK301/($K$5*1000)))</f>
        <v>0</v>
      </c>
      <c r="R301">
        <f>I301*(1000-(1000*0.61365*exp(17.502*V301/(240.97+V301))/(DK301+DL301)+DF301)/2)/(1000*0.61365*exp(17.502*V301/(240.97+V301))/(DK301+DL301)-DF301)</f>
        <v>0</v>
      </c>
      <c r="S301">
        <f>1/((CZ301+1)/(P301/1.6)+1/(Q301/1.37)) + CZ301/((CZ301+1)/(P301/1.6) + CZ301/(Q301/1.37))</f>
        <v>0</v>
      </c>
      <c r="T301">
        <f>(CU301*CX301)</f>
        <v>0</v>
      </c>
      <c r="U301">
        <f>(DM301+(T301+2*0.95*5.67E-8*(((DM301+$B$9)+273)^4-(DM301+273)^4)-44100*I301)/(1.84*29.3*Q301+8*0.95*5.67E-8*(DM301+273)^3))</f>
        <v>0</v>
      </c>
      <c r="V301">
        <f>($C$9*DN301+$D$9*DO301+$E$9*U301)</f>
        <v>0</v>
      </c>
      <c r="W301">
        <f>0.61365*exp(17.502*V301/(240.97+V301))</f>
        <v>0</v>
      </c>
      <c r="X301">
        <f>(Y301/Z301*100)</f>
        <v>0</v>
      </c>
      <c r="Y301">
        <f>DF301*(DK301+DL301)/1000</f>
        <v>0</v>
      </c>
      <c r="Z301">
        <f>0.61365*exp(17.502*DM301/(240.97+DM301))</f>
        <v>0</v>
      </c>
      <c r="AA301">
        <f>(W301-DF301*(DK301+DL301)/1000)</f>
        <v>0</v>
      </c>
      <c r="AB301">
        <f>(-I301*44100)</f>
        <v>0</v>
      </c>
      <c r="AC301">
        <f>2*29.3*Q301*0.92*(DM301-V301)</f>
        <v>0</v>
      </c>
      <c r="AD301">
        <f>2*0.95*5.67E-8*(((DM301+$B$9)+273)^4-(V301+273)^4)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IF(AF301*$H$15&gt;=AJ301,1.0,(AJ301/(AJ301-AF301*$H$15)))</f>
        <v>0</v>
      </c>
      <c r="AI301">
        <f>(AH301-1)*100</f>
        <v>0</v>
      </c>
      <c r="AJ301">
        <f>MAX(0,($B$15+$C$15*DR301)/(1+$D$15*DR301)*DK301/(DM301+273)*$E$15)</f>
        <v>0</v>
      </c>
      <c r="AK301" t="s">
        <v>422</v>
      </c>
      <c r="AL301" t="s">
        <v>422</v>
      </c>
      <c r="AM301">
        <v>0</v>
      </c>
      <c r="AN301">
        <v>0</v>
      </c>
      <c r="AO301">
        <f>1-AM301/AN301</f>
        <v>0</v>
      </c>
      <c r="AP301">
        <v>0</v>
      </c>
      <c r="AQ301" t="s">
        <v>422</v>
      </c>
      <c r="AR301" t="s">
        <v>422</v>
      </c>
      <c r="AS301">
        <v>0</v>
      </c>
      <c r="AT301">
        <v>0</v>
      </c>
      <c r="AU301">
        <f>1-AS301/AT301</f>
        <v>0</v>
      </c>
      <c r="AV301">
        <v>0.5</v>
      </c>
      <c r="AW301">
        <f>CV301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422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CU301">
        <f>$B$13*DS301+$C$13*DT301+$F$13*EE301*(1-EH301)</f>
        <v>0</v>
      </c>
      <c r="CV301">
        <f>CU301*CW301</f>
        <v>0</v>
      </c>
      <c r="CW301">
        <f>($B$13*$D$11+$C$13*$D$11+$F$13*((ER301+EJ301)/MAX(ER301+EJ301+ES301, 0.1)*$I$11+ES301/MAX(ER301+EJ301+ES301, 0.1)*$J$11))/($B$13+$C$13+$F$13)</f>
        <v>0</v>
      </c>
      <c r="CX301">
        <f>($B$13*$K$11+$C$13*$K$11+$F$13*((ER301+EJ301)/MAX(ER301+EJ301+ES301, 0.1)*$P$11+ES301/MAX(ER301+EJ301+ES301, 0.1)*$Q$11))/($B$13+$C$13+$F$13)</f>
        <v>0</v>
      </c>
      <c r="CY301">
        <v>1.37</v>
      </c>
      <c r="CZ301">
        <v>0.5</v>
      </c>
      <c r="DA301" t="s">
        <v>423</v>
      </c>
      <c r="DB301">
        <v>2</v>
      </c>
      <c r="DC301">
        <v>1758840417.1</v>
      </c>
      <c r="DD301">
        <v>422.1192222222222</v>
      </c>
      <c r="DE301">
        <v>420.0276666666667</v>
      </c>
      <c r="DF301">
        <v>23.57185555555556</v>
      </c>
      <c r="DG301">
        <v>23.42815555555556</v>
      </c>
      <c r="DH301">
        <v>423.4384444444444</v>
      </c>
      <c r="DI301">
        <v>23.25632222222222</v>
      </c>
      <c r="DJ301">
        <v>499.9502222222223</v>
      </c>
      <c r="DK301">
        <v>90.56666666666666</v>
      </c>
      <c r="DL301">
        <v>0.06735657777777779</v>
      </c>
      <c r="DM301">
        <v>30.01887777777777</v>
      </c>
      <c r="DN301">
        <v>30.00385555555556</v>
      </c>
      <c r="DO301">
        <v>999.9000000000001</v>
      </c>
      <c r="DP301">
        <v>0</v>
      </c>
      <c r="DQ301">
        <v>0</v>
      </c>
      <c r="DR301">
        <v>9975.352222222224</v>
      </c>
      <c r="DS301">
        <v>0</v>
      </c>
      <c r="DT301">
        <v>3.042954444444444</v>
      </c>
      <c r="DU301">
        <v>2.0916</v>
      </c>
      <c r="DV301">
        <v>432.3094444444444</v>
      </c>
      <c r="DW301">
        <v>430.1041111111111</v>
      </c>
      <c r="DX301">
        <v>0.1436981111111111</v>
      </c>
      <c r="DY301">
        <v>420.0276666666667</v>
      </c>
      <c r="DZ301">
        <v>23.42815555555556</v>
      </c>
      <c r="EA301">
        <v>2.134823333333334</v>
      </c>
      <c r="EB301">
        <v>2.121811111111112</v>
      </c>
      <c r="EC301">
        <v>18.48141111111111</v>
      </c>
      <c r="ED301">
        <v>18.38386666666667</v>
      </c>
      <c r="EE301">
        <v>0.00500078</v>
      </c>
      <c r="EF301">
        <v>0</v>
      </c>
      <c r="EG301">
        <v>0</v>
      </c>
      <c r="EH301">
        <v>0</v>
      </c>
      <c r="EI301">
        <v>165.6222222222222</v>
      </c>
      <c r="EJ301">
        <v>0.00500078</v>
      </c>
      <c r="EK301">
        <v>-14.87777777777778</v>
      </c>
      <c r="EL301">
        <v>-0.5777777777777778</v>
      </c>
      <c r="EM301">
        <v>35.69422222222223</v>
      </c>
      <c r="EN301">
        <v>40.89555555555555</v>
      </c>
      <c r="EO301">
        <v>37.71522222222222</v>
      </c>
      <c r="EP301">
        <v>41.54844444444445</v>
      </c>
      <c r="EQ301">
        <v>38.36077777777777</v>
      </c>
      <c r="ER301">
        <v>0</v>
      </c>
      <c r="ES301">
        <v>0</v>
      </c>
      <c r="ET301">
        <v>0</v>
      </c>
      <c r="EU301">
        <v>1758840415.5</v>
      </c>
      <c r="EV301">
        <v>0</v>
      </c>
      <c r="EW301">
        <v>166.9884615384616</v>
      </c>
      <c r="EX301">
        <v>-8.099145035867565</v>
      </c>
      <c r="EY301">
        <v>4.488889076121758</v>
      </c>
      <c r="EZ301">
        <v>-14.68846153846154</v>
      </c>
      <c r="FA301">
        <v>15</v>
      </c>
      <c r="FB301">
        <v>0</v>
      </c>
      <c r="FC301" t="s">
        <v>424</v>
      </c>
      <c r="FD301">
        <v>1746989605.5</v>
      </c>
      <c r="FE301">
        <v>1746989593.5</v>
      </c>
      <c r="FF301">
        <v>0</v>
      </c>
      <c r="FG301">
        <v>-0.274</v>
      </c>
      <c r="FH301">
        <v>-0.002</v>
      </c>
      <c r="FI301">
        <v>2.549</v>
      </c>
      <c r="FJ301">
        <v>0.129</v>
      </c>
      <c r="FK301">
        <v>420</v>
      </c>
      <c r="FL301">
        <v>17</v>
      </c>
      <c r="FM301">
        <v>0.02</v>
      </c>
      <c r="FN301">
        <v>0.04</v>
      </c>
      <c r="FO301">
        <v>2.088083170731708</v>
      </c>
      <c r="FP301">
        <v>0.06101707317073209</v>
      </c>
      <c r="FQ301">
        <v>0.03215011272893221</v>
      </c>
      <c r="FR301">
        <v>1</v>
      </c>
      <c r="FS301">
        <v>165.8941176470588</v>
      </c>
      <c r="FT301">
        <v>14.70129874503396</v>
      </c>
      <c r="FU301">
        <v>6.267326157352094</v>
      </c>
      <c r="FV301">
        <v>0</v>
      </c>
      <c r="FW301">
        <v>0.1431306585365854</v>
      </c>
      <c r="FX301">
        <v>0.004489337979094251</v>
      </c>
      <c r="FY301">
        <v>0.001090778232133106</v>
      </c>
      <c r="FZ301">
        <v>1</v>
      </c>
      <c r="GA301">
        <v>2</v>
      </c>
      <c r="GB301">
        <v>3</v>
      </c>
      <c r="GC301" t="s">
        <v>435</v>
      </c>
      <c r="GD301">
        <v>3.1028</v>
      </c>
      <c r="GE301">
        <v>2.72574</v>
      </c>
      <c r="GF301">
        <v>0.08854049999999999</v>
      </c>
      <c r="GG301">
        <v>0.0880507</v>
      </c>
      <c r="GH301">
        <v>0.10644</v>
      </c>
      <c r="GI301">
        <v>0.107434</v>
      </c>
      <c r="GJ301">
        <v>23792</v>
      </c>
      <c r="GK301">
        <v>21601.3</v>
      </c>
      <c r="GL301">
        <v>26667.6</v>
      </c>
      <c r="GM301">
        <v>23909.4</v>
      </c>
      <c r="GN301">
        <v>38128.7</v>
      </c>
      <c r="GO301">
        <v>31532.4</v>
      </c>
      <c r="GP301">
        <v>46568.5</v>
      </c>
      <c r="GQ301">
        <v>37810.4</v>
      </c>
      <c r="GR301">
        <v>1.86553</v>
      </c>
      <c r="GS301">
        <v>1.86618</v>
      </c>
      <c r="GT301">
        <v>0.0813715</v>
      </c>
      <c r="GU301">
        <v>0</v>
      </c>
      <c r="GV301">
        <v>28.6854</v>
      </c>
      <c r="GW301">
        <v>999.9</v>
      </c>
      <c r="GX301">
        <v>50.3</v>
      </c>
      <c r="GY301">
        <v>31.4</v>
      </c>
      <c r="GZ301">
        <v>25.6342</v>
      </c>
      <c r="HA301">
        <v>60.7702</v>
      </c>
      <c r="HB301">
        <v>19.359</v>
      </c>
      <c r="HC301">
        <v>1</v>
      </c>
      <c r="HD301">
        <v>0.148862</v>
      </c>
      <c r="HE301">
        <v>-1.12254</v>
      </c>
      <c r="HF301">
        <v>20.2956</v>
      </c>
      <c r="HG301">
        <v>5.22118</v>
      </c>
      <c r="HH301">
        <v>11.98</v>
      </c>
      <c r="HI301">
        <v>4.96515</v>
      </c>
      <c r="HJ301">
        <v>3.276</v>
      </c>
      <c r="HK301">
        <v>9999</v>
      </c>
      <c r="HL301">
        <v>9999</v>
      </c>
      <c r="HM301">
        <v>9999</v>
      </c>
      <c r="HN301">
        <v>9.1</v>
      </c>
      <c r="HO301">
        <v>1.86392</v>
      </c>
      <c r="HP301">
        <v>1.86006</v>
      </c>
      <c r="HQ301">
        <v>1.85837</v>
      </c>
      <c r="HR301">
        <v>1.85974</v>
      </c>
      <c r="HS301">
        <v>1.85986</v>
      </c>
      <c r="HT301">
        <v>1.85837</v>
      </c>
      <c r="HU301">
        <v>1.85745</v>
      </c>
      <c r="HV301">
        <v>1.85241</v>
      </c>
      <c r="HW301">
        <v>0</v>
      </c>
      <c r="HX301">
        <v>0</v>
      </c>
      <c r="HY301">
        <v>0</v>
      </c>
      <c r="HZ301">
        <v>0</v>
      </c>
      <c r="IA301" t="s">
        <v>426</v>
      </c>
      <c r="IB301" t="s">
        <v>427</v>
      </c>
      <c r="IC301" t="s">
        <v>428</v>
      </c>
      <c r="ID301" t="s">
        <v>428</v>
      </c>
      <c r="IE301" t="s">
        <v>428</v>
      </c>
      <c r="IF301" t="s">
        <v>428</v>
      </c>
      <c r="IG301">
        <v>0</v>
      </c>
      <c r="IH301">
        <v>100</v>
      </c>
      <c r="II301">
        <v>100</v>
      </c>
      <c r="IJ301">
        <v>-1.319</v>
      </c>
      <c r="IK301">
        <v>0.3155</v>
      </c>
      <c r="IL301">
        <v>-1.085747647868322</v>
      </c>
      <c r="IM301">
        <v>-0.001141660950335919</v>
      </c>
      <c r="IN301">
        <v>1.556549255047457E-06</v>
      </c>
      <c r="IO301">
        <v>-3.845636065895205E-10</v>
      </c>
      <c r="IP301">
        <v>0.01562767363184709</v>
      </c>
      <c r="IQ301">
        <v>0.001629169780553792</v>
      </c>
      <c r="IR301">
        <v>0.0005448488767950686</v>
      </c>
      <c r="IS301">
        <v>-2.599574200195059E-06</v>
      </c>
      <c r="IT301">
        <v>2</v>
      </c>
      <c r="IU301">
        <v>2011</v>
      </c>
      <c r="IV301">
        <v>1</v>
      </c>
      <c r="IW301">
        <v>26</v>
      </c>
      <c r="IX301">
        <v>197513.6</v>
      </c>
      <c r="IY301">
        <v>197513.8</v>
      </c>
      <c r="IZ301">
        <v>1.14746</v>
      </c>
      <c r="JA301">
        <v>2.65015</v>
      </c>
      <c r="JB301">
        <v>1.49658</v>
      </c>
      <c r="JC301">
        <v>2.34985</v>
      </c>
      <c r="JD301">
        <v>1.54907</v>
      </c>
      <c r="JE301">
        <v>2.36206</v>
      </c>
      <c r="JF301">
        <v>36.6469</v>
      </c>
      <c r="JG301">
        <v>24.1926</v>
      </c>
      <c r="JH301">
        <v>18</v>
      </c>
      <c r="JI301">
        <v>482.423</v>
      </c>
      <c r="JJ301">
        <v>497.659</v>
      </c>
      <c r="JK301">
        <v>30.382</v>
      </c>
      <c r="JL301">
        <v>29.2011</v>
      </c>
      <c r="JM301">
        <v>30</v>
      </c>
      <c r="JN301">
        <v>29.4095</v>
      </c>
      <c r="JO301">
        <v>29.4045</v>
      </c>
      <c r="JP301">
        <v>23.0685</v>
      </c>
      <c r="JQ301">
        <v>11.0899</v>
      </c>
      <c r="JR301">
        <v>100</v>
      </c>
      <c r="JS301">
        <v>30.3771</v>
      </c>
      <c r="JT301">
        <v>420</v>
      </c>
      <c r="JU301">
        <v>23.4047</v>
      </c>
      <c r="JV301">
        <v>101.817</v>
      </c>
      <c r="JW301">
        <v>91.2003</v>
      </c>
    </row>
    <row r="302" spans="1:283">
      <c r="A302">
        <v>284</v>
      </c>
      <c r="B302">
        <v>1758840422.1</v>
      </c>
      <c r="C302">
        <v>3588.5</v>
      </c>
      <c r="D302" t="s">
        <v>1004</v>
      </c>
      <c r="E302" t="s">
        <v>1005</v>
      </c>
      <c r="F302">
        <v>5</v>
      </c>
      <c r="G302" t="s">
        <v>979</v>
      </c>
      <c r="H302">
        <v>1758840419.1</v>
      </c>
      <c r="I302">
        <f>(J302)/1000</f>
        <v>0</v>
      </c>
      <c r="J302">
        <f>1000*DJ302*AH302*(DF302-DG302)/(100*CY302*(1000-AH302*DF302))</f>
        <v>0</v>
      </c>
      <c r="K302">
        <f>DJ302*AH302*(DE302-DD302*(1000-AH302*DG302)/(1000-AH302*DF302))/(100*CY302)</f>
        <v>0</v>
      </c>
      <c r="L302">
        <f>DD302 - IF(AH302&gt;1, K302*CY302*100.0/(AJ302), 0)</f>
        <v>0</v>
      </c>
      <c r="M302">
        <f>((S302-I302/2)*L302-K302)/(S302+I302/2)</f>
        <v>0</v>
      </c>
      <c r="N302">
        <f>M302*(DK302+DL302)/1000.0</f>
        <v>0</v>
      </c>
      <c r="O302">
        <f>(DD302 - IF(AH302&gt;1, K302*CY302*100.0/(AJ302), 0))*(DK302+DL302)/1000.0</f>
        <v>0</v>
      </c>
      <c r="P302">
        <f>2.0/((1/R302-1/Q302)+SIGN(R302)*SQRT((1/R302-1/Q302)*(1/R302-1/Q302) + 4*CZ302/((CZ302+1)*(CZ302+1))*(2*1/R302*1/Q302-1/Q302*1/Q302)))</f>
        <v>0</v>
      </c>
      <c r="Q302">
        <f>IF(LEFT(DA302,1)&lt;&gt;"0",IF(LEFT(DA302,1)="1",3.0,DB302),$D$5+$E$5*(DR302*DK302/($K$5*1000))+$F$5*(DR302*DK302/($K$5*1000))*MAX(MIN(CY302,$J$5),$I$5)*MAX(MIN(CY302,$J$5),$I$5)+$G$5*MAX(MIN(CY302,$J$5),$I$5)*(DR302*DK302/($K$5*1000))+$H$5*(DR302*DK302/($K$5*1000))*(DR302*DK302/($K$5*1000)))</f>
        <v>0</v>
      </c>
      <c r="R302">
        <f>I302*(1000-(1000*0.61365*exp(17.502*V302/(240.97+V302))/(DK302+DL302)+DF302)/2)/(1000*0.61365*exp(17.502*V302/(240.97+V302))/(DK302+DL302)-DF302)</f>
        <v>0</v>
      </c>
      <c r="S302">
        <f>1/((CZ302+1)/(P302/1.6)+1/(Q302/1.37)) + CZ302/((CZ302+1)/(P302/1.6) + CZ302/(Q302/1.37))</f>
        <v>0</v>
      </c>
      <c r="T302">
        <f>(CU302*CX302)</f>
        <v>0</v>
      </c>
      <c r="U302">
        <f>(DM302+(T302+2*0.95*5.67E-8*(((DM302+$B$9)+273)^4-(DM302+273)^4)-44100*I302)/(1.84*29.3*Q302+8*0.95*5.67E-8*(DM302+273)^3))</f>
        <v>0</v>
      </c>
      <c r="V302">
        <f>($C$9*DN302+$D$9*DO302+$E$9*U302)</f>
        <v>0</v>
      </c>
      <c r="W302">
        <f>0.61365*exp(17.502*V302/(240.97+V302))</f>
        <v>0</v>
      </c>
      <c r="X302">
        <f>(Y302/Z302*100)</f>
        <v>0</v>
      </c>
      <c r="Y302">
        <f>DF302*(DK302+DL302)/1000</f>
        <v>0</v>
      </c>
      <c r="Z302">
        <f>0.61365*exp(17.502*DM302/(240.97+DM302))</f>
        <v>0</v>
      </c>
      <c r="AA302">
        <f>(W302-DF302*(DK302+DL302)/1000)</f>
        <v>0</v>
      </c>
      <c r="AB302">
        <f>(-I302*44100)</f>
        <v>0</v>
      </c>
      <c r="AC302">
        <f>2*29.3*Q302*0.92*(DM302-V302)</f>
        <v>0</v>
      </c>
      <c r="AD302">
        <f>2*0.95*5.67E-8*(((DM302+$B$9)+273)^4-(V302+273)^4)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IF(AF302*$H$15&gt;=AJ302,1.0,(AJ302/(AJ302-AF302*$H$15)))</f>
        <v>0</v>
      </c>
      <c r="AI302">
        <f>(AH302-1)*100</f>
        <v>0</v>
      </c>
      <c r="AJ302">
        <f>MAX(0,($B$15+$C$15*DR302)/(1+$D$15*DR302)*DK302/(DM302+273)*$E$15)</f>
        <v>0</v>
      </c>
      <c r="AK302" t="s">
        <v>422</v>
      </c>
      <c r="AL302" t="s">
        <v>422</v>
      </c>
      <c r="AM302">
        <v>0</v>
      </c>
      <c r="AN302">
        <v>0</v>
      </c>
      <c r="AO302">
        <f>1-AM302/AN302</f>
        <v>0</v>
      </c>
      <c r="AP302">
        <v>0</v>
      </c>
      <c r="AQ302" t="s">
        <v>422</v>
      </c>
      <c r="AR302" t="s">
        <v>422</v>
      </c>
      <c r="AS302">
        <v>0</v>
      </c>
      <c r="AT302">
        <v>0</v>
      </c>
      <c r="AU302">
        <f>1-AS302/AT302</f>
        <v>0</v>
      </c>
      <c r="AV302">
        <v>0.5</v>
      </c>
      <c r="AW302">
        <f>CV302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422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CU302">
        <f>$B$13*DS302+$C$13*DT302+$F$13*EE302*(1-EH302)</f>
        <v>0</v>
      </c>
      <c r="CV302">
        <f>CU302*CW302</f>
        <v>0</v>
      </c>
      <c r="CW302">
        <f>($B$13*$D$11+$C$13*$D$11+$F$13*((ER302+EJ302)/MAX(ER302+EJ302+ES302, 0.1)*$I$11+ES302/MAX(ER302+EJ302+ES302, 0.1)*$J$11))/($B$13+$C$13+$F$13)</f>
        <v>0</v>
      </c>
      <c r="CX302">
        <f>($B$13*$K$11+$C$13*$K$11+$F$13*((ER302+EJ302)/MAX(ER302+EJ302+ES302, 0.1)*$P$11+ES302/MAX(ER302+EJ302+ES302, 0.1)*$Q$11))/($B$13+$C$13+$F$13)</f>
        <v>0</v>
      </c>
      <c r="CY302">
        <v>1.37</v>
      </c>
      <c r="CZ302">
        <v>0.5</v>
      </c>
      <c r="DA302" t="s">
        <v>423</v>
      </c>
      <c r="DB302">
        <v>2</v>
      </c>
      <c r="DC302">
        <v>1758840419.1</v>
      </c>
      <c r="DD302">
        <v>422.1246666666667</v>
      </c>
      <c r="DE302">
        <v>420.0266666666667</v>
      </c>
      <c r="DF302">
        <v>23.57131111111111</v>
      </c>
      <c r="DG302">
        <v>23.42835555555556</v>
      </c>
      <c r="DH302">
        <v>423.4440000000001</v>
      </c>
      <c r="DI302">
        <v>23.2558</v>
      </c>
      <c r="DJ302">
        <v>499.855888888889</v>
      </c>
      <c r="DK302">
        <v>90.56694444444446</v>
      </c>
      <c r="DL302">
        <v>0.06757885555555555</v>
      </c>
      <c r="DM302">
        <v>30.01727777777778</v>
      </c>
      <c r="DN302">
        <v>30.00794444444445</v>
      </c>
      <c r="DO302">
        <v>999.9000000000001</v>
      </c>
      <c r="DP302">
        <v>0</v>
      </c>
      <c r="DQ302">
        <v>0</v>
      </c>
      <c r="DR302">
        <v>9979.722222222223</v>
      </c>
      <c r="DS302">
        <v>0</v>
      </c>
      <c r="DT302">
        <v>3.045821111111111</v>
      </c>
      <c r="DU302">
        <v>2.098152222222222</v>
      </c>
      <c r="DV302">
        <v>432.3148888888889</v>
      </c>
      <c r="DW302">
        <v>430.1032222222223</v>
      </c>
      <c r="DX302">
        <v>0.142947</v>
      </c>
      <c r="DY302">
        <v>420.0266666666667</v>
      </c>
      <c r="DZ302">
        <v>23.42835555555556</v>
      </c>
      <c r="EA302">
        <v>2.134781111111112</v>
      </c>
      <c r="EB302">
        <v>2.121835555555555</v>
      </c>
      <c r="EC302">
        <v>18.48108888888889</v>
      </c>
      <c r="ED302">
        <v>18.38406666666667</v>
      </c>
      <c r="EE302">
        <v>0.00500078</v>
      </c>
      <c r="EF302">
        <v>0</v>
      </c>
      <c r="EG302">
        <v>0</v>
      </c>
      <c r="EH302">
        <v>0</v>
      </c>
      <c r="EI302">
        <v>163.5888888888889</v>
      </c>
      <c r="EJ302">
        <v>0.00500078</v>
      </c>
      <c r="EK302">
        <v>-12.62222222222222</v>
      </c>
      <c r="EL302">
        <v>-0.4444444444444444</v>
      </c>
      <c r="EM302">
        <v>35.69422222222222</v>
      </c>
      <c r="EN302">
        <v>40.91622222222222</v>
      </c>
      <c r="EO302">
        <v>37.71522222222222</v>
      </c>
      <c r="EP302">
        <v>41.55533333333334</v>
      </c>
      <c r="EQ302">
        <v>38.30511111111111</v>
      </c>
      <c r="ER302">
        <v>0</v>
      </c>
      <c r="ES302">
        <v>0</v>
      </c>
      <c r="ET302">
        <v>0</v>
      </c>
      <c r="EU302">
        <v>1758840417.3</v>
      </c>
      <c r="EV302">
        <v>0</v>
      </c>
      <c r="EW302">
        <v>165.664</v>
      </c>
      <c r="EX302">
        <v>-11.81538429081546</v>
      </c>
      <c r="EY302">
        <v>20.59230808108989</v>
      </c>
      <c r="EZ302">
        <v>-13.444</v>
      </c>
      <c r="FA302">
        <v>15</v>
      </c>
      <c r="FB302">
        <v>0</v>
      </c>
      <c r="FC302" t="s">
        <v>424</v>
      </c>
      <c r="FD302">
        <v>1746989605.5</v>
      </c>
      <c r="FE302">
        <v>1746989593.5</v>
      </c>
      <c r="FF302">
        <v>0</v>
      </c>
      <c r="FG302">
        <v>-0.274</v>
      </c>
      <c r="FH302">
        <v>-0.002</v>
      </c>
      <c r="FI302">
        <v>2.549</v>
      </c>
      <c r="FJ302">
        <v>0.129</v>
      </c>
      <c r="FK302">
        <v>420</v>
      </c>
      <c r="FL302">
        <v>17</v>
      </c>
      <c r="FM302">
        <v>0.02</v>
      </c>
      <c r="FN302">
        <v>0.04</v>
      </c>
      <c r="FO302">
        <v>2.08666</v>
      </c>
      <c r="FP302">
        <v>0.04435609756096447</v>
      </c>
      <c r="FQ302">
        <v>0.03281976820454409</v>
      </c>
      <c r="FR302">
        <v>1</v>
      </c>
      <c r="FS302">
        <v>165.7647058823529</v>
      </c>
      <c r="FT302">
        <v>5.720397339268916</v>
      </c>
      <c r="FU302">
        <v>6.306387161532495</v>
      </c>
      <c r="FV302">
        <v>0</v>
      </c>
      <c r="FW302">
        <v>0.14296685</v>
      </c>
      <c r="FX302">
        <v>0.003788848030018321</v>
      </c>
      <c r="FY302">
        <v>0.001139851822606784</v>
      </c>
      <c r="FZ302">
        <v>1</v>
      </c>
      <c r="GA302">
        <v>2</v>
      </c>
      <c r="GB302">
        <v>3</v>
      </c>
      <c r="GC302" t="s">
        <v>435</v>
      </c>
      <c r="GD302">
        <v>3.1033</v>
      </c>
      <c r="GE302">
        <v>2.7257</v>
      </c>
      <c r="GF302">
        <v>0.0885354</v>
      </c>
      <c r="GG302">
        <v>0.0880456</v>
      </c>
      <c r="GH302">
        <v>0.10644</v>
      </c>
      <c r="GI302">
        <v>0.107434</v>
      </c>
      <c r="GJ302">
        <v>23792</v>
      </c>
      <c r="GK302">
        <v>21601.4</v>
      </c>
      <c r="GL302">
        <v>26667.4</v>
      </c>
      <c r="GM302">
        <v>23909.3</v>
      </c>
      <c r="GN302">
        <v>38128.6</v>
      </c>
      <c r="GO302">
        <v>31532.4</v>
      </c>
      <c r="GP302">
        <v>46568.5</v>
      </c>
      <c r="GQ302">
        <v>37810.4</v>
      </c>
      <c r="GR302">
        <v>1.86618</v>
      </c>
      <c r="GS302">
        <v>1.86583</v>
      </c>
      <c r="GT302">
        <v>0.0812002</v>
      </c>
      <c r="GU302">
        <v>0</v>
      </c>
      <c r="GV302">
        <v>28.6854</v>
      </c>
      <c r="GW302">
        <v>999.9</v>
      </c>
      <c r="GX302">
        <v>50.3</v>
      </c>
      <c r="GY302">
        <v>31.4</v>
      </c>
      <c r="GZ302">
        <v>25.6343</v>
      </c>
      <c r="HA302">
        <v>61.0802</v>
      </c>
      <c r="HB302">
        <v>19.1346</v>
      </c>
      <c r="HC302">
        <v>1</v>
      </c>
      <c r="HD302">
        <v>0.148788</v>
      </c>
      <c r="HE302">
        <v>-1.11831</v>
      </c>
      <c r="HF302">
        <v>20.2957</v>
      </c>
      <c r="HG302">
        <v>5.22088</v>
      </c>
      <c r="HH302">
        <v>11.98</v>
      </c>
      <c r="HI302">
        <v>4.96505</v>
      </c>
      <c r="HJ302">
        <v>3.276</v>
      </c>
      <c r="HK302">
        <v>9999</v>
      </c>
      <c r="HL302">
        <v>9999</v>
      </c>
      <c r="HM302">
        <v>9999</v>
      </c>
      <c r="HN302">
        <v>9.1</v>
      </c>
      <c r="HO302">
        <v>1.86392</v>
      </c>
      <c r="HP302">
        <v>1.86006</v>
      </c>
      <c r="HQ302">
        <v>1.85837</v>
      </c>
      <c r="HR302">
        <v>1.85974</v>
      </c>
      <c r="HS302">
        <v>1.85987</v>
      </c>
      <c r="HT302">
        <v>1.85837</v>
      </c>
      <c r="HU302">
        <v>1.85745</v>
      </c>
      <c r="HV302">
        <v>1.85241</v>
      </c>
      <c r="HW302">
        <v>0</v>
      </c>
      <c r="HX302">
        <v>0</v>
      </c>
      <c r="HY302">
        <v>0</v>
      </c>
      <c r="HZ302">
        <v>0</v>
      </c>
      <c r="IA302" t="s">
        <v>426</v>
      </c>
      <c r="IB302" t="s">
        <v>427</v>
      </c>
      <c r="IC302" t="s">
        <v>428</v>
      </c>
      <c r="ID302" t="s">
        <v>428</v>
      </c>
      <c r="IE302" t="s">
        <v>428</v>
      </c>
      <c r="IF302" t="s">
        <v>428</v>
      </c>
      <c r="IG302">
        <v>0</v>
      </c>
      <c r="IH302">
        <v>100</v>
      </c>
      <c r="II302">
        <v>100</v>
      </c>
      <c r="IJ302">
        <v>-1.319</v>
      </c>
      <c r="IK302">
        <v>0.3155</v>
      </c>
      <c r="IL302">
        <v>-1.085747647868322</v>
      </c>
      <c r="IM302">
        <v>-0.001141660950335919</v>
      </c>
      <c r="IN302">
        <v>1.556549255047457E-06</v>
      </c>
      <c r="IO302">
        <v>-3.845636065895205E-10</v>
      </c>
      <c r="IP302">
        <v>0.01562767363184709</v>
      </c>
      <c r="IQ302">
        <v>0.001629169780553792</v>
      </c>
      <c r="IR302">
        <v>0.0005448488767950686</v>
      </c>
      <c r="IS302">
        <v>-2.599574200195059E-06</v>
      </c>
      <c r="IT302">
        <v>2</v>
      </c>
      <c r="IU302">
        <v>2011</v>
      </c>
      <c r="IV302">
        <v>1</v>
      </c>
      <c r="IW302">
        <v>26</v>
      </c>
      <c r="IX302">
        <v>197513.6</v>
      </c>
      <c r="IY302">
        <v>197513.8</v>
      </c>
      <c r="IZ302">
        <v>1.14746</v>
      </c>
      <c r="JA302">
        <v>2.63794</v>
      </c>
      <c r="JB302">
        <v>1.49658</v>
      </c>
      <c r="JC302">
        <v>2.35107</v>
      </c>
      <c r="JD302">
        <v>1.54907</v>
      </c>
      <c r="JE302">
        <v>2.43286</v>
      </c>
      <c r="JF302">
        <v>36.6469</v>
      </c>
      <c r="JG302">
        <v>24.2013</v>
      </c>
      <c r="JH302">
        <v>18</v>
      </c>
      <c r="JI302">
        <v>482.803</v>
      </c>
      <c r="JJ302">
        <v>497.417</v>
      </c>
      <c r="JK302">
        <v>30.3803</v>
      </c>
      <c r="JL302">
        <v>29.2011</v>
      </c>
      <c r="JM302">
        <v>30.0001</v>
      </c>
      <c r="JN302">
        <v>29.4095</v>
      </c>
      <c r="JO302">
        <v>29.4035</v>
      </c>
      <c r="JP302">
        <v>23.0675</v>
      </c>
      <c r="JQ302">
        <v>11.0899</v>
      </c>
      <c r="JR302">
        <v>100</v>
      </c>
      <c r="JS302">
        <v>30.3771</v>
      </c>
      <c r="JT302">
        <v>420</v>
      </c>
      <c r="JU302">
        <v>23.4047</v>
      </c>
      <c r="JV302">
        <v>101.817</v>
      </c>
      <c r="JW302">
        <v>91.2002</v>
      </c>
    </row>
    <row r="303" spans="1:283">
      <c r="A303">
        <v>285</v>
      </c>
      <c r="B303">
        <v>1758840424.1</v>
      </c>
      <c r="C303">
        <v>3590.5</v>
      </c>
      <c r="D303" t="s">
        <v>1006</v>
      </c>
      <c r="E303" t="s">
        <v>1007</v>
      </c>
      <c r="F303">
        <v>5</v>
      </c>
      <c r="G303" t="s">
        <v>979</v>
      </c>
      <c r="H303">
        <v>1758840421.1</v>
      </c>
      <c r="I303">
        <f>(J303)/1000</f>
        <v>0</v>
      </c>
      <c r="J303">
        <f>1000*DJ303*AH303*(DF303-DG303)/(100*CY303*(1000-AH303*DF303))</f>
        <v>0</v>
      </c>
      <c r="K303">
        <f>DJ303*AH303*(DE303-DD303*(1000-AH303*DG303)/(1000-AH303*DF303))/(100*CY303)</f>
        <v>0</v>
      </c>
      <c r="L303">
        <f>DD303 - IF(AH303&gt;1, K303*CY303*100.0/(AJ303), 0)</f>
        <v>0</v>
      </c>
      <c r="M303">
        <f>((S303-I303/2)*L303-K303)/(S303+I303/2)</f>
        <v>0</v>
      </c>
      <c r="N303">
        <f>M303*(DK303+DL303)/1000.0</f>
        <v>0</v>
      </c>
      <c r="O303">
        <f>(DD303 - IF(AH303&gt;1, K303*CY303*100.0/(AJ303), 0))*(DK303+DL303)/1000.0</f>
        <v>0</v>
      </c>
      <c r="P303">
        <f>2.0/((1/R303-1/Q303)+SIGN(R303)*SQRT((1/R303-1/Q303)*(1/R303-1/Q303) + 4*CZ303/((CZ303+1)*(CZ303+1))*(2*1/R303*1/Q303-1/Q303*1/Q303)))</f>
        <v>0</v>
      </c>
      <c r="Q303">
        <f>IF(LEFT(DA303,1)&lt;&gt;"0",IF(LEFT(DA303,1)="1",3.0,DB303),$D$5+$E$5*(DR303*DK303/($K$5*1000))+$F$5*(DR303*DK303/($K$5*1000))*MAX(MIN(CY303,$J$5),$I$5)*MAX(MIN(CY303,$J$5),$I$5)+$G$5*MAX(MIN(CY303,$J$5),$I$5)*(DR303*DK303/($K$5*1000))+$H$5*(DR303*DK303/($K$5*1000))*(DR303*DK303/($K$5*1000)))</f>
        <v>0</v>
      </c>
      <c r="R303">
        <f>I303*(1000-(1000*0.61365*exp(17.502*V303/(240.97+V303))/(DK303+DL303)+DF303)/2)/(1000*0.61365*exp(17.502*V303/(240.97+V303))/(DK303+DL303)-DF303)</f>
        <v>0</v>
      </c>
      <c r="S303">
        <f>1/((CZ303+1)/(P303/1.6)+1/(Q303/1.37)) + CZ303/((CZ303+1)/(P303/1.6) + CZ303/(Q303/1.37))</f>
        <v>0</v>
      </c>
      <c r="T303">
        <f>(CU303*CX303)</f>
        <v>0</v>
      </c>
      <c r="U303">
        <f>(DM303+(T303+2*0.95*5.67E-8*(((DM303+$B$9)+273)^4-(DM303+273)^4)-44100*I303)/(1.84*29.3*Q303+8*0.95*5.67E-8*(DM303+273)^3))</f>
        <v>0</v>
      </c>
      <c r="V303">
        <f>($C$9*DN303+$D$9*DO303+$E$9*U303)</f>
        <v>0</v>
      </c>
      <c r="W303">
        <f>0.61365*exp(17.502*V303/(240.97+V303))</f>
        <v>0</v>
      </c>
      <c r="X303">
        <f>(Y303/Z303*100)</f>
        <v>0</v>
      </c>
      <c r="Y303">
        <f>DF303*(DK303+DL303)/1000</f>
        <v>0</v>
      </c>
      <c r="Z303">
        <f>0.61365*exp(17.502*DM303/(240.97+DM303))</f>
        <v>0</v>
      </c>
      <c r="AA303">
        <f>(W303-DF303*(DK303+DL303)/1000)</f>
        <v>0</v>
      </c>
      <c r="AB303">
        <f>(-I303*44100)</f>
        <v>0</v>
      </c>
      <c r="AC303">
        <f>2*29.3*Q303*0.92*(DM303-V303)</f>
        <v>0</v>
      </c>
      <c r="AD303">
        <f>2*0.95*5.67E-8*(((DM303+$B$9)+273)^4-(V303+273)^4)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IF(AF303*$H$15&gt;=AJ303,1.0,(AJ303/(AJ303-AF303*$H$15)))</f>
        <v>0</v>
      </c>
      <c r="AI303">
        <f>(AH303-1)*100</f>
        <v>0</v>
      </c>
      <c r="AJ303">
        <f>MAX(0,($B$15+$C$15*DR303)/(1+$D$15*DR303)*DK303/(DM303+273)*$E$15)</f>
        <v>0</v>
      </c>
      <c r="AK303" t="s">
        <v>422</v>
      </c>
      <c r="AL303" t="s">
        <v>422</v>
      </c>
      <c r="AM303">
        <v>0</v>
      </c>
      <c r="AN303">
        <v>0</v>
      </c>
      <c r="AO303">
        <f>1-AM303/AN303</f>
        <v>0</v>
      </c>
      <c r="AP303">
        <v>0</v>
      </c>
      <c r="AQ303" t="s">
        <v>422</v>
      </c>
      <c r="AR303" t="s">
        <v>422</v>
      </c>
      <c r="AS303">
        <v>0</v>
      </c>
      <c r="AT303">
        <v>0</v>
      </c>
      <c r="AU303">
        <f>1-AS303/AT303</f>
        <v>0</v>
      </c>
      <c r="AV303">
        <v>0.5</v>
      </c>
      <c r="AW303">
        <f>CV303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422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CU303">
        <f>$B$13*DS303+$C$13*DT303+$F$13*EE303*(1-EH303)</f>
        <v>0</v>
      </c>
      <c r="CV303">
        <f>CU303*CW303</f>
        <v>0</v>
      </c>
      <c r="CW303">
        <f>($B$13*$D$11+$C$13*$D$11+$F$13*((ER303+EJ303)/MAX(ER303+EJ303+ES303, 0.1)*$I$11+ES303/MAX(ER303+EJ303+ES303, 0.1)*$J$11))/($B$13+$C$13+$F$13)</f>
        <v>0</v>
      </c>
      <c r="CX303">
        <f>($B$13*$K$11+$C$13*$K$11+$F$13*((ER303+EJ303)/MAX(ER303+EJ303+ES303, 0.1)*$P$11+ES303/MAX(ER303+EJ303+ES303, 0.1)*$Q$11))/($B$13+$C$13+$F$13)</f>
        <v>0</v>
      </c>
      <c r="CY303">
        <v>1.37</v>
      </c>
      <c r="CZ303">
        <v>0.5</v>
      </c>
      <c r="DA303" t="s">
        <v>423</v>
      </c>
      <c r="DB303">
        <v>2</v>
      </c>
      <c r="DC303">
        <v>1758840421.1</v>
      </c>
      <c r="DD303">
        <v>422.1187777777778</v>
      </c>
      <c r="DE303">
        <v>420.0293333333333</v>
      </c>
      <c r="DF303">
        <v>23.57086666666667</v>
      </c>
      <c r="DG303">
        <v>23.42858888888889</v>
      </c>
      <c r="DH303">
        <v>423.438</v>
      </c>
      <c r="DI303">
        <v>23.25538888888889</v>
      </c>
      <c r="DJ303">
        <v>499.9083333333334</v>
      </c>
      <c r="DK303">
        <v>90.56663333333333</v>
      </c>
      <c r="DL303">
        <v>0.06757224444444444</v>
      </c>
      <c r="DM303">
        <v>30.01522222222222</v>
      </c>
      <c r="DN303">
        <v>30.00846666666666</v>
      </c>
      <c r="DO303">
        <v>999.9000000000001</v>
      </c>
      <c r="DP303">
        <v>0</v>
      </c>
      <c r="DQ303">
        <v>0</v>
      </c>
      <c r="DR303">
        <v>10001.24444444444</v>
      </c>
      <c r="DS303">
        <v>0</v>
      </c>
      <c r="DT303">
        <v>3.045821111111111</v>
      </c>
      <c r="DU303">
        <v>2.089366666666667</v>
      </c>
      <c r="DV303">
        <v>432.3087777777778</v>
      </c>
      <c r="DW303">
        <v>430.1063333333334</v>
      </c>
      <c r="DX303">
        <v>0.1422808888888889</v>
      </c>
      <c r="DY303">
        <v>420.0293333333333</v>
      </c>
      <c r="DZ303">
        <v>23.42858888888889</v>
      </c>
      <c r="EA303">
        <v>2.134734444444445</v>
      </c>
      <c r="EB303">
        <v>2.12185</v>
      </c>
      <c r="EC303">
        <v>18.48075555555555</v>
      </c>
      <c r="ED303">
        <v>18.38417777777778</v>
      </c>
      <c r="EE303">
        <v>0.00500078</v>
      </c>
      <c r="EF303">
        <v>0</v>
      </c>
      <c r="EG303">
        <v>0</v>
      </c>
      <c r="EH303">
        <v>0</v>
      </c>
      <c r="EI303">
        <v>162.8666666666667</v>
      </c>
      <c r="EJ303">
        <v>0.00500078</v>
      </c>
      <c r="EK303">
        <v>-12.62222222222222</v>
      </c>
      <c r="EL303">
        <v>-0.04444444444444438</v>
      </c>
      <c r="EM303">
        <v>35.72188888888888</v>
      </c>
      <c r="EN303">
        <v>40.96488888888889</v>
      </c>
      <c r="EO303">
        <v>37.70822222222223</v>
      </c>
      <c r="EP303">
        <v>41.56222222222222</v>
      </c>
      <c r="EQ303">
        <v>38.22177777777777</v>
      </c>
      <c r="ER303">
        <v>0</v>
      </c>
      <c r="ES303">
        <v>0</v>
      </c>
      <c r="ET303">
        <v>0</v>
      </c>
      <c r="EU303">
        <v>1758840419.7</v>
      </c>
      <c r="EV303">
        <v>0</v>
      </c>
      <c r="EW303">
        <v>165.448</v>
      </c>
      <c r="EX303">
        <v>-29.6230767873614</v>
      </c>
      <c r="EY303">
        <v>10.08461575019051</v>
      </c>
      <c r="EZ303">
        <v>-13.848</v>
      </c>
      <c r="FA303">
        <v>15</v>
      </c>
      <c r="FB303">
        <v>0</v>
      </c>
      <c r="FC303" t="s">
        <v>424</v>
      </c>
      <c r="FD303">
        <v>1746989605.5</v>
      </c>
      <c r="FE303">
        <v>1746989593.5</v>
      </c>
      <c r="FF303">
        <v>0</v>
      </c>
      <c r="FG303">
        <v>-0.274</v>
      </c>
      <c r="FH303">
        <v>-0.002</v>
      </c>
      <c r="FI303">
        <v>2.549</v>
      </c>
      <c r="FJ303">
        <v>0.129</v>
      </c>
      <c r="FK303">
        <v>420</v>
      </c>
      <c r="FL303">
        <v>17</v>
      </c>
      <c r="FM303">
        <v>0.02</v>
      </c>
      <c r="FN303">
        <v>0.04</v>
      </c>
      <c r="FO303">
        <v>2.086367073170732</v>
      </c>
      <c r="FP303">
        <v>0.04520195121951493</v>
      </c>
      <c r="FQ303">
        <v>0.03162631678499558</v>
      </c>
      <c r="FR303">
        <v>1</v>
      </c>
      <c r="FS303">
        <v>165.9676470588235</v>
      </c>
      <c r="FT303">
        <v>-20.03819704394746</v>
      </c>
      <c r="FU303">
        <v>6.147583006077187</v>
      </c>
      <c r="FV303">
        <v>0</v>
      </c>
      <c r="FW303">
        <v>0.1430273170731707</v>
      </c>
      <c r="FX303">
        <v>-0.002155066202090433</v>
      </c>
      <c r="FY303">
        <v>0.0009991557274806019</v>
      </c>
      <c r="FZ303">
        <v>1</v>
      </c>
      <c r="GA303">
        <v>2</v>
      </c>
      <c r="GB303">
        <v>3</v>
      </c>
      <c r="GC303" t="s">
        <v>435</v>
      </c>
      <c r="GD303">
        <v>3.10316</v>
      </c>
      <c r="GE303">
        <v>2.72566</v>
      </c>
      <c r="GF303">
        <v>0.0885301</v>
      </c>
      <c r="GG303">
        <v>0.0880408</v>
      </c>
      <c r="GH303">
        <v>0.106441</v>
      </c>
      <c r="GI303">
        <v>0.10743</v>
      </c>
      <c r="GJ303">
        <v>23792.1</v>
      </c>
      <c r="GK303">
        <v>21601.4</v>
      </c>
      <c r="GL303">
        <v>26667.4</v>
      </c>
      <c r="GM303">
        <v>23909.2</v>
      </c>
      <c r="GN303">
        <v>38128.7</v>
      </c>
      <c r="GO303">
        <v>31532.5</v>
      </c>
      <c r="GP303">
        <v>46568.6</v>
      </c>
      <c r="GQ303">
        <v>37810.3</v>
      </c>
      <c r="GR303">
        <v>1.86595</v>
      </c>
      <c r="GS303">
        <v>1.86605</v>
      </c>
      <c r="GT303">
        <v>0.08093939999999999</v>
      </c>
      <c r="GU303">
        <v>0</v>
      </c>
      <c r="GV303">
        <v>28.6854</v>
      </c>
      <c r="GW303">
        <v>999.9</v>
      </c>
      <c r="GX303">
        <v>50.3</v>
      </c>
      <c r="GY303">
        <v>31.4</v>
      </c>
      <c r="GZ303">
        <v>25.6333</v>
      </c>
      <c r="HA303">
        <v>60.6402</v>
      </c>
      <c r="HB303">
        <v>19.1346</v>
      </c>
      <c r="HC303">
        <v>1</v>
      </c>
      <c r="HD303">
        <v>0.148862</v>
      </c>
      <c r="HE303">
        <v>-1.11482</v>
      </c>
      <c r="HF303">
        <v>20.2958</v>
      </c>
      <c r="HG303">
        <v>5.22118</v>
      </c>
      <c r="HH303">
        <v>11.98</v>
      </c>
      <c r="HI303">
        <v>4.9651</v>
      </c>
      <c r="HJ303">
        <v>3.276</v>
      </c>
      <c r="HK303">
        <v>9999</v>
      </c>
      <c r="HL303">
        <v>9999</v>
      </c>
      <c r="HM303">
        <v>9999</v>
      </c>
      <c r="HN303">
        <v>9.1</v>
      </c>
      <c r="HO303">
        <v>1.86394</v>
      </c>
      <c r="HP303">
        <v>1.86006</v>
      </c>
      <c r="HQ303">
        <v>1.85837</v>
      </c>
      <c r="HR303">
        <v>1.85974</v>
      </c>
      <c r="HS303">
        <v>1.85987</v>
      </c>
      <c r="HT303">
        <v>1.85837</v>
      </c>
      <c r="HU303">
        <v>1.85745</v>
      </c>
      <c r="HV303">
        <v>1.85241</v>
      </c>
      <c r="HW303">
        <v>0</v>
      </c>
      <c r="HX303">
        <v>0</v>
      </c>
      <c r="HY303">
        <v>0</v>
      </c>
      <c r="HZ303">
        <v>0</v>
      </c>
      <c r="IA303" t="s">
        <v>426</v>
      </c>
      <c r="IB303" t="s">
        <v>427</v>
      </c>
      <c r="IC303" t="s">
        <v>428</v>
      </c>
      <c r="ID303" t="s">
        <v>428</v>
      </c>
      <c r="IE303" t="s">
        <v>428</v>
      </c>
      <c r="IF303" t="s">
        <v>428</v>
      </c>
      <c r="IG303">
        <v>0</v>
      </c>
      <c r="IH303">
        <v>100</v>
      </c>
      <c r="II303">
        <v>100</v>
      </c>
      <c r="IJ303">
        <v>-1.319</v>
      </c>
      <c r="IK303">
        <v>0.3155</v>
      </c>
      <c r="IL303">
        <v>-1.085747647868322</v>
      </c>
      <c r="IM303">
        <v>-0.001141660950335919</v>
      </c>
      <c r="IN303">
        <v>1.556549255047457E-06</v>
      </c>
      <c r="IO303">
        <v>-3.845636065895205E-10</v>
      </c>
      <c r="IP303">
        <v>0.01562767363184709</v>
      </c>
      <c r="IQ303">
        <v>0.001629169780553792</v>
      </c>
      <c r="IR303">
        <v>0.0005448488767950686</v>
      </c>
      <c r="IS303">
        <v>-2.599574200195059E-06</v>
      </c>
      <c r="IT303">
        <v>2</v>
      </c>
      <c r="IU303">
        <v>2011</v>
      </c>
      <c r="IV303">
        <v>1</v>
      </c>
      <c r="IW303">
        <v>26</v>
      </c>
      <c r="IX303">
        <v>197513.6</v>
      </c>
      <c r="IY303">
        <v>197513.8</v>
      </c>
      <c r="IZ303">
        <v>1.14746</v>
      </c>
      <c r="JA303">
        <v>2.6355</v>
      </c>
      <c r="JB303">
        <v>1.49658</v>
      </c>
      <c r="JC303">
        <v>2.34985</v>
      </c>
      <c r="JD303">
        <v>1.54907</v>
      </c>
      <c r="JE303">
        <v>2.46094</v>
      </c>
      <c r="JF303">
        <v>36.6469</v>
      </c>
      <c r="JG303">
        <v>24.2013</v>
      </c>
      <c r="JH303">
        <v>18</v>
      </c>
      <c r="JI303">
        <v>482.672</v>
      </c>
      <c r="JJ303">
        <v>497.565</v>
      </c>
      <c r="JK303">
        <v>30.3781</v>
      </c>
      <c r="JL303">
        <v>29.2011</v>
      </c>
      <c r="JM303">
        <v>30.0002</v>
      </c>
      <c r="JN303">
        <v>29.4095</v>
      </c>
      <c r="JO303">
        <v>29.4033</v>
      </c>
      <c r="JP303">
        <v>23.0684</v>
      </c>
      <c r="JQ303">
        <v>11.0899</v>
      </c>
      <c r="JR303">
        <v>100</v>
      </c>
      <c r="JS303">
        <v>30.3771</v>
      </c>
      <c r="JT303">
        <v>420</v>
      </c>
      <c r="JU303">
        <v>23.4047</v>
      </c>
      <c r="JV303">
        <v>101.817</v>
      </c>
      <c r="JW303">
        <v>91.1999</v>
      </c>
    </row>
    <row r="304" spans="1:283">
      <c r="A304">
        <v>286</v>
      </c>
      <c r="B304">
        <v>1758840426.1</v>
      </c>
      <c r="C304">
        <v>3592.5</v>
      </c>
      <c r="D304" t="s">
        <v>1008</v>
      </c>
      <c r="E304" t="s">
        <v>1009</v>
      </c>
      <c r="F304">
        <v>5</v>
      </c>
      <c r="G304" t="s">
        <v>979</v>
      </c>
      <c r="H304">
        <v>1758840423.1</v>
      </c>
      <c r="I304">
        <f>(J304)/1000</f>
        <v>0</v>
      </c>
      <c r="J304">
        <f>1000*DJ304*AH304*(DF304-DG304)/(100*CY304*(1000-AH304*DF304))</f>
        <v>0</v>
      </c>
      <c r="K304">
        <f>DJ304*AH304*(DE304-DD304*(1000-AH304*DG304)/(1000-AH304*DF304))/(100*CY304)</f>
        <v>0</v>
      </c>
      <c r="L304">
        <f>DD304 - IF(AH304&gt;1, K304*CY304*100.0/(AJ304), 0)</f>
        <v>0</v>
      </c>
      <c r="M304">
        <f>((S304-I304/2)*L304-K304)/(S304+I304/2)</f>
        <v>0</v>
      </c>
      <c r="N304">
        <f>M304*(DK304+DL304)/1000.0</f>
        <v>0</v>
      </c>
      <c r="O304">
        <f>(DD304 - IF(AH304&gt;1, K304*CY304*100.0/(AJ304), 0))*(DK304+DL304)/1000.0</f>
        <v>0</v>
      </c>
      <c r="P304">
        <f>2.0/((1/R304-1/Q304)+SIGN(R304)*SQRT((1/R304-1/Q304)*(1/R304-1/Q304) + 4*CZ304/((CZ304+1)*(CZ304+1))*(2*1/R304*1/Q304-1/Q304*1/Q304)))</f>
        <v>0</v>
      </c>
      <c r="Q304">
        <f>IF(LEFT(DA304,1)&lt;&gt;"0",IF(LEFT(DA304,1)="1",3.0,DB304),$D$5+$E$5*(DR304*DK304/($K$5*1000))+$F$5*(DR304*DK304/($K$5*1000))*MAX(MIN(CY304,$J$5),$I$5)*MAX(MIN(CY304,$J$5),$I$5)+$G$5*MAX(MIN(CY304,$J$5),$I$5)*(DR304*DK304/($K$5*1000))+$H$5*(DR304*DK304/($K$5*1000))*(DR304*DK304/($K$5*1000)))</f>
        <v>0</v>
      </c>
      <c r="R304">
        <f>I304*(1000-(1000*0.61365*exp(17.502*V304/(240.97+V304))/(DK304+DL304)+DF304)/2)/(1000*0.61365*exp(17.502*V304/(240.97+V304))/(DK304+DL304)-DF304)</f>
        <v>0</v>
      </c>
      <c r="S304">
        <f>1/((CZ304+1)/(P304/1.6)+1/(Q304/1.37)) + CZ304/((CZ304+1)/(P304/1.6) + CZ304/(Q304/1.37))</f>
        <v>0</v>
      </c>
      <c r="T304">
        <f>(CU304*CX304)</f>
        <v>0</v>
      </c>
      <c r="U304">
        <f>(DM304+(T304+2*0.95*5.67E-8*(((DM304+$B$9)+273)^4-(DM304+273)^4)-44100*I304)/(1.84*29.3*Q304+8*0.95*5.67E-8*(DM304+273)^3))</f>
        <v>0</v>
      </c>
      <c r="V304">
        <f>($C$9*DN304+$D$9*DO304+$E$9*U304)</f>
        <v>0</v>
      </c>
      <c r="W304">
        <f>0.61365*exp(17.502*V304/(240.97+V304))</f>
        <v>0</v>
      </c>
      <c r="X304">
        <f>(Y304/Z304*100)</f>
        <v>0</v>
      </c>
      <c r="Y304">
        <f>DF304*(DK304+DL304)/1000</f>
        <v>0</v>
      </c>
      <c r="Z304">
        <f>0.61365*exp(17.502*DM304/(240.97+DM304))</f>
        <v>0</v>
      </c>
      <c r="AA304">
        <f>(W304-DF304*(DK304+DL304)/1000)</f>
        <v>0</v>
      </c>
      <c r="AB304">
        <f>(-I304*44100)</f>
        <v>0</v>
      </c>
      <c r="AC304">
        <f>2*29.3*Q304*0.92*(DM304-V304)</f>
        <v>0</v>
      </c>
      <c r="AD304">
        <f>2*0.95*5.67E-8*(((DM304+$B$9)+273)^4-(V304+273)^4)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IF(AF304*$H$15&gt;=AJ304,1.0,(AJ304/(AJ304-AF304*$H$15)))</f>
        <v>0</v>
      </c>
      <c r="AI304">
        <f>(AH304-1)*100</f>
        <v>0</v>
      </c>
      <c r="AJ304">
        <f>MAX(0,($B$15+$C$15*DR304)/(1+$D$15*DR304)*DK304/(DM304+273)*$E$15)</f>
        <v>0</v>
      </c>
      <c r="AK304" t="s">
        <v>422</v>
      </c>
      <c r="AL304" t="s">
        <v>422</v>
      </c>
      <c r="AM304">
        <v>0</v>
      </c>
      <c r="AN304">
        <v>0</v>
      </c>
      <c r="AO304">
        <f>1-AM304/AN304</f>
        <v>0</v>
      </c>
      <c r="AP304">
        <v>0</v>
      </c>
      <c r="AQ304" t="s">
        <v>422</v>
      </c>
      <c r="AR304" t="s">
        <v>422</v>
      </c>
      <c r="AS304">
        <v>0</v>
      </c>
      <c r="AT304">
        <v>0</v>
      </c>
      <c r="AU304">
        <f>1-AS304/AT304</f>
        <v>0</v>
      </c>
      <c r="AV304">
        <v>0.5</v>
      </c>
      <c r="AW304">
        <f>CV304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422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CU304">
        <f>$B$13*DS304+$C$13*DT304+$F$13*EE304*(1-EH304)</f>
        <v>0</v>
      </c>
      <c r="CV304">
        <f>CU304*CW304</f>
        <v>0</v>
      </c>
      <c r="CW304">
        <f>($B$13*$D$11+$C$13*$D$11+$F$13*((ER304+EJ304)/MAX(ER304+EJ304+ES304, 0.1)*$I$11+ES304/MAX(ER304+EJ304+ES304, 0.1)*$J$11))/($B$13+$C$13+$F$13)</f>
        <v>0</v>
      </c>
      <c r="CX304">
        <f>($B$13*$K$11+$C$13*$K$11+$F$13*((ER304+EJ304)/MAX(ER304+EJ304+ES304, 0.1)*$P$11+ES304/MAX(ER304+EJ304+ES304, 0.1)*$Q$11))/($B$13+$C$13+$F$13)</f>
        <v>0</v>
      </c>
      <c r="CY304">
        <v>1.37</v>
      </c>
      <c r="CZ304">
        <v>0.5</v>
      </c>
      <c r="DA304" t="s">
        <v>423</v>
      </c>
      <c r="DB304">
        <v>2</v>
      </c>
      <c r="DC304">
        <v>1758840423.1</v>
      </c>
      <c r="DD304">
        <v>422.1044444444444</v>
      </c>
      <c r="DE304">
        <v>420.0234444444445</v>
      </c>
      <c r="DF304">
        <v>23.57083333333333</v>
      </c>
      <c r="DG304">
        <v>23.42831111111111</v>
      </c>
      <c r="DH304">
        <v>423.4236666666667</v>
      </c>
      <c r="DI304">
        <v>23.25537777777778</v>
      </c>
      <c r="DJ304">
        <v>500.0344444444444</v>
      </c>
      <c r="DK304">
        <v>90.56627777777777</v>
      </c>
      <c r="DL304">
        <v>0.06746294444444444</v>
      </c>
      <c r="DM304">
        <v>30.01392222222222</v>
      </c>
      <c r="DN304">
        <v>30.00665555555556</v>
      </c>
      <c r="DO304">
        <v>999.9000000000001</v>
      </c>
      <c r="DP304">
        <v>0</v>
      </c>
      <c r="DQ304">
        <v>0</v>
      </c>
      <c r="DR304">
        <v>10013.24777777778</v>
      </c>
      <c r="DS304">
        <v>0</v>
      </c>
      <c r="DT304">
        <v>3.046158888888889</v>
      </c>
      <c r="DU304">
        <v>2.080825555555555</v>
      </c>
      <c r="DV304">
        <v>432.294</v>
      </c>
      <c r="DW304">
        <v>430.1003333333334</v>
      </c>
      <c r="DX304">
        <v>0.1425395555555556</v>
      </c>
      <c r="DY304">
        <v>420.0234444444445</v>
      </c>
      <c r="DZ304">
        <v>23.42831111111111</v>
      </c>
      <c r="EA304">
        <v>2.134725555555556</v>
      </c>
      <c r="EB304">
        <v>2.121814444444444</v>
      </c>
      <c r="EC304">
        <v>18.48066666666666</v>
      </c>
      <c r="ED304">
        <v>18.38392222222222</v>
      </c>
      <c r="EE304">
        <v>0.00500078</v>
      </c>
      <c r="EF304">
        <v>0</v>
      </c>
      <c r="EG304">
        <v>0</v>
      </c>
      <c r="EH304">
        <v>0</v>
      </c>
      <c r="EI304">
        <v>162.0555555555555</v>
      </c>
      <c r="EJ304">
        <v>0.00500078</v>
      </c>
      <c r="EK304">
        <v>-13.35555555555555</v>
      </c>
      <c r="EL304">
        <v>-0.8333333333333331</v>
      </c>
      <c r="EM304">
        <v>35.74277777777777</v>
      </c>
      <c r="EN304">
        <v>40.96488888888889</v>
      </c>
      <c r="EO304">
        <v>37.722</v>
      </c>
      <c r="EP304">
        <v>41.59711111111111</v>
      </c>
      <c r="EQ304">
        <v>38.26344444444445</v>
      </c>
      <c r="ER304">
        <v>0</v>
      </c>
      <c r="ES304">
        <v>0</v>
      </c>
      <c r="ET304">
        <v>0</v>
      </c>
      <c r="EU304">
        <v>1758840421.5</v>
      </c>
      <c r="EV304">
        <v>0</v>
      </c>
      <c r="EW304">
        <v>165.2653846153846</v>
      </c>
      <c r="EX304">
        <v>-29.41880329268232</v>
      </c>
      <c r="EY304">
        <v>-1.148717602708867</v>
      </c>
      <c r="EZ304">
        <v>-14.43846153846154</v>
      </c>
      <c r="FA304">
        <v>15</v>
      </c>
      <c r="FB304">
        <v>0</v>
      </c>
      <c r="FC304" t="s">
        <v>424</v>
      </c>
      <c r="FD304">
        <v>1746989605.5</v>
      </c>
      <c r="FE304">
        <v>1746989593.5</v>
      </c>
      <c r="FF304">
        <v>0</v>
      </c>
      <c r="FG304">
        <v>-0.274</v>
      </c>
      <c r="FH304">
        <v>-0.002</v>
      </c>
      <c r="FI304">
        <v>2.549</v>
      </c>
      <c r="FJ304">
        <v>0.129</v>
      </c>
      <c r="FK304">
        <v>420</v>
      </c>
      <c r="FL304">
        <v>17</v>
      </c>
      <c r="FM304">
        <v>0.02</v>
      </c>
      <c r="FN304">
        <v>0.04</v>
      </c>
      <c r="FO304">
        <v>2.0909625</v>
      </c>
      <c r="FP304">
        <v>-0.08305868667917726</v>
      </c>
      <c r="FQ304">
        <v>0.02623874937473206</v>
      </c>
      <c r="FR304">
        <v>1</v>
      </c>
      <c r="FS304">
        <v>165.8205882352941</v>
      </c>
      <c r="FT304">
        <v>-17.95721919246742</v>
      </c>
      <c r="FU304">
        <v>6.122320754312464</v>
      </c>
      <c r="FV304">
        <v>0</v>
      </c>
      <c r="FW304">
        <v>0.143172375</v>
      </c>
      <c r="FX304">
        <v>-0.002854930581613858</v>
      </c>
      <c r="FY304">
        <v>0.0009699462275688303</v>
      </c>
      <c r="FZ304">
        <v>1</v>
      </c>
      <c r="GA304">
        <v>2</v>
      </c>
      <c r="GB304">
        <v>3</v>
      </c>
      <c r="GC304" t="s">
        <v>435</v>
      </c>
      <c r="GD304">
        <v>3.10301</v>
      </c>
      <c r="GE304">
        <v>2.72557</v>
      </c>
      <c r="GF304">
        <v>0.08853370000000001</v>
      </c>
      <c r="GG304">
        <v>0.0880404</v>
      </c>
      <c r="GH304">
        <v>0.106441</v>
      </c>
      <c r="GI304">
        <v>0.107429</v>
      </c>
      <c r="GJ304">
        <v>23792.1</v>
      </c>
      <c r="GK304">
        <v>21601.4</v>
      </c>
      <c r="GL304">
        <v>26667.5</v>
      </c>
      <c r="GM304">
        <v>23909.3</v>
      </c>
      <c r="GN304">
        <v>38128.6</v>
      </c>
      <c r="GO304">
        <v>31532.6</v>
      </c>
      <c r="GP304">
        <v>46568.5</v>
      </c>
      <c r="GQ304">
        <v>37810.4</v>
      </c>
      <c r="GR304">
        <v>1.86605</v>
      </c>
      <c r="GS304">
        <v>1.86595</v>
      </c>
      <c r="GT304">
        <v>0.0811554</v>
      </c>
      <c r="GU304">
        <v>0</v>
      </c>
      <c r="GV304">
        <v>28.6849</v>
      </c>
      <c r="GW304">
        <v>999.9</v>
      </c>
      <c r="GX304">
        <v>50.3</v>
      </c>
      <c r="GY304">
        <v>31.4</v>
      </c>
      <c r="GZ304">
        <v>25.633</v>
      </c>
      <c r="HA304">
        <v>60.6202</v>
      </c>
      <c r="HB304">
        <v>19.2027</v>
      </c>
      <c r="HC304">
        <v>1</v>
      </c>
      <c r="HD304">
        <v>0.148948</v>
      </c>
      <c r="HE304">
        <v>-1.11589</v>
      </c>
      <c r="HF304">
        <v>20.2958</v>
      </c>
      <c r="HG304">
        <v>5.22163</v>
      </c>
      <c r="HH304">
        <v>11.98</v>
      </c>
      <c r="HI304">
        <v>4.9652</v>
      </c>
      <c r="HJ304">
        <v>3.276</v>
      </c>
      <c r="HK304">
        <v>9999</v>
      </c>
      <c r="HL304">
        <v>9999</v>
      </c>
      <c r="HM304">
        <v>9999</v>
      </c>
      <c r="HN304">
        <v>9.1</v>
      </c>
      <c r="HO304">
        <v>1.86396</v>
      </c>
      <c r="HP304">
        <v>1.86006</v>
      </c>
      <c r="HQ304">
        <v>1.85837</v>
      </c>
      <c r="HR304">
        <v>1.85975</v>
      </c>
      <c r="HS304">
        <v>1.85986</v>
      </c>
      <c r="HT304">
        <v>1.85837</v>
      </c>
      <c r="HU304">
        <v>1.85745</v>
      </c>
      <c r="HV304">
        <v>1.85241</v>
      </c>
      <c r="HW304">
        <v>0</v>
      </c>
      <c r="HX304">
        <v>0</v>
      </c>
      <c r="HY304">
        <v>0</v>
      </c>
      <c r="HZ304">
        <v>0</v>
      </c>
      <c r="IA304" t="s">
        <v>426</v>
      </c>
      <c r="IB304" t="s">
        <v>427</v>
      </c>
      <c r="IC304" t="s">
        <v>428</v>
      </c>
      <c r="ID304" t="s">
        <v>428</v>
      </c>
      <c r="IE304" t="s">
        <v>428</v>
      </c>
      <c r="IF304" t="s">
        <v>428</v>
      </c>
      <c r="IG304">
        <v>0</v>
      </c>
      <c r="IH304">
        <v>100</v>
      </c>
      <c r="II304">
        <v>100</v>
      </c>
      <c r="IJ304">
        <v>-1.319</v>
      </c>
      <c r="IK304">
        <v>0.3155</v>
      </c>
      <c r="IL304">
        <v>-1.085747647868322</v>
      </c>
      <c r="IM304">
        <v>-0.001141660950335919</v>
      </c>
      <c r="IN304">
        <v>1.556549255047457E-06</v>
      </c>
      <c r="IO304">
        <v>-3.845636065895205E-10</v>
      </c>
      <c r="IP304">
        <v>0.01562767363184709</v>
      </c>
      <c r="IQ304">
        <v>0.001629169780553792</v>
      </c>
      <c r="IR304">
        <v>0.0005448488767950686</v>
      </c>
      <c r="IS304">
        <v>-2.599574200195059E-06</v>
      </c>
      <c r="IT304">
        <v>2</v>
      </c>
      <c r="IU304">
        <v>2011</v>
      </c>
      <c r="IV304">
        <v>1</v>
      </c>
      <c r="IW304">
        <v>26</v>
      </c>
      <c r="IX304">
        <v>197513.7</v>
      </c>
      <c r="IY304">
        <v>197513.9</v>
      </c>
      <c r="IZ304">
        <v>1.14746</v>
      </c>
      <c r="JA304">
        <v>2.64038</v>
      </c>
      <c r="JB304">
        <v>1.49658</v>
      </c>
      <c r="JC304">
        <v>2.35107</v>
      </c>
      <c r="JD304">
        <v>1.54907</v>
      </c>
      <c r="JE304">
        <v>2.5061</v>
      </c>
      <c r="JF304">
        <v>36.6469</v>
      </c>
      <c r="JG304">
        <v>24.2013</v>
      </c>
      <c r="JH304">
        <v>18</v>
      </c>
      <c r="JI304">
        <v>482.73</v>
      </c>
      <c r="JJ304">
        <v>497.499</v>
      </c>
      <c r="JK304">
        <v>30.376</v>
      </c>
      <c r="JL304">
        <v>29.2011</v>
      </c>
      <c r="JM304">
        <v>30.0001</v>
      </c>
      <c r="JN304">
        <v>29.4095</v>
      </c>
      <c r="JO304">
        <v>29.4033</v>
      </c>
      <c r="JP304">
        <v>23.0687</v>
      </c>
      <c r="JQ304">
        <v>11.0899</v>
      </c>
      <c r="JR304">
        <v>100</v>
      </c>
      <c r="JS304">
        <v>30.3704</v>
      </c>
      <c r="JT304">
        <v>420</v>
      </c>
      <c r="JU304">
        <v>23.4047</v>
      </c>
      <c r="JV304">
        <v>101.817</v>
      </c>
      <c r="JW304">
        <v>91.2</v>
      </c>
    </row>
    <row r="305" spans="1:283">
      <c r="A305">
        <v>287</v>
      </c>
      <c r="B305">
        <v>1758840428.1</v>
      </c>
      <c r="C305">
        <v>3594.5</v>
      </c>
      <c r="D305" t="s">
        <v>1010</v>
      </c>
      <c r="E305" t="s">
        <v>1011</v>
      </c>
      <c r="F305">
        <v>5</v>
      </c>
      <c r="G305" t="s">
        <v>979</v>
      </c>
      <c r="H305">
        <v>1758840425.1</v>
      </c>
      <c r="I305">
        <f>(J305)/1000</f>
        <v>0</v>
      </c>
      <c r="J305">
        <f>1000*DJ305*AH305*(DF305-DG305)/(100*CY305*(1000-AH305*DF305))</f>
        <v>0</v>
      </c>
      <c r="K305">
        <f>DJ305*AH305*(DE305-DD305*(1000-AH305*DG305)/(1000-AH305*DF305))/(100*CY305)</f>
        <v>0</v>
      </c>
      <c r="L305">
        <f>DD305 - IF(AH305&gt;1, K305*CY305*100.0/(AJ305), 0)</f>
        <v>0</v>
      </c>
      <c r="M305">
        <f>((S305-I305/2)*L305-K305)/(S305+I305/2)</f>
        <v>0</v>
      </c>
      <c r="N305">
        <f>M305*(DK305+DL305)/1000.0</f>
        <v>0</v>
      </c>
      <c r="O305">
        <f>(DD305 - IF(AH305&gt;1, K305*CY305*100.0/(AJ305), 0))*(DK305+DL305)/1000.0</f>
        <v>0</v>
      </c>
      <c r="P305">
        <f>2.0/((1/R305-1/Q305)+SIGN(R305)*SQRT((1/R305-1/Q305)*(1/R305-1/Q305) + 4*CZ305/((CZ305+1)*(CZ305+1))*(2*1/R305*1/Q305-1/Q305*1/Q305)))</f>
        <v>0</v>
      </c>
      <c r="Q305">
        <f>IF(LEFT(DA305,1)&lt;&gt;"0",IF(LEFT(DA305,1)="1",3.0,DB305),$D$5+$E$5*(DR305*DK305/($K$5*1000))+$F$5*(DR305*DK305/($K$5*1000))*MAX(MIN(CY305,$J$5),$I$5)*MAX(MIN(CY305,$J$5),$I$5)+$G$5*MAX(MIN(CY305,$J$5),$I$5)*(DR305*DK305/($K$5*1000))+$H$5*(DR305*DK305/($K$5*1000))*(DR305*DK305/($K$5*1000)))</f>
        <v>0</v>
      </c>
      <c r="R305">
        <f>I305*(1000-(1000*0.61365*exp(17.502*V305/(240.97+V305))/(DK305+DL305)+DF305)/2)/(1000*0.61365*exp(17.502*V305/(240.97+V305))/(DK305+DL305)-DF305)</f>
        <v>0</v>
      </c>
      <c r="S305">
        <f>1/((CZ305+1)/(P305/1.6)+1/(Q305/1.37)) + CZ305/((CZ305+1)/(P305/1.6) + CZ305/(Q305/1.37))</f>
        <v>0</v>
      </c>
      <c r="T305">
        <f>(CU305*CX305)</f>
        <v>0</v>
      </c>
      <c r="U305">
        <f>(DM305+(T305+2*0.95*5.67E-8*(((DM305+$B$9)+273)^4-(DM305+273)^4)-44100*I305)/(1.84*29.3*Q305+8*0.95*5.67E-8*(DM305+273)^3))</f>
        <v>0</v>
      </c>
      <c r="V305">
        <f>($C$9*DN305+$D$9*DO305+$E$9*U305)</f>
        <v>0</v>
      </c>
      <c r="W305">
        <f>0.61365*exp(17.502*V305/(240.97+V305))</f>
        <v>0</v>
      </c>
      <c r="X305">
        <f>(Y305/Z305*100)</f>
        <v>0</v>
      </c>
      <c r="Y305">
        <f>DF305*(DK305+DL305)/1000</f>
        <v>0</v>
      </c>
      <c r="Z305">
        <f>0.61365*exp(17.502*DM305/(240.97+DM305))</f>
        <v>0</v>
      </c>
      <c r="AA305">
        <f>(W305-DF305*(DK305+DL305)/1000)</f>
        <v>0</v>
      </c>
      <c r="AB305">
        <f>(-I305*44100)</f>
        <v>0</v>
      </c>
      <c r="AC305">
        <f>2*29.3*Q305*0.92*(DM305-V305)</f>
        <v>0</v>
      </c>
      <c r="AD305">
        <f>2*0.95*5.67E-8*(((DM305+$B$9)+273)^4-(V305+273)^4)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IF(AF305*$H$15&gt;=AJ305,1.0,(AJ305/(AJ305-AF305*$H$15)))</f>
        <v>0</v>
      </c>
      <c r="AI305">
        <f>(AH305-1)*100</f>
        <v>0</v>
      </c>
      <c r="AJ305">
        <f>MAX(0,($B$15+$C$15*DR305)/(1+$D$15*DR305)*DK305/(DM305+273)*$E$15)</f>
        <v>0</v>
      </c>
      <c r="AK305" t="s">
        <v>422</v>
      </c>
      <c r="AL305" t="s">
        <v>422</v>
      </c>
      <c r="AM305">
        <v>0</v>
      </c>
      <c r="AN305">
        <v>0</v>
      </c>
      <c r="AO305">
        <f>1-AM305/AN305</f>
        <v>0</v>
      </c>
      <c r="AP305">
        <v>0</v>
      </c>
      <c r="AQ305" t="s">
        <v>422</v>
      </c>
      <c r="AR305" t="s">
        <v>422</v>
      </c>
      <c r="AS305">
        <v>0</v>
      </c>
      <c r="AT305">
        <v>0</v>
      </c>
      <c r="AU305">
        <f>1-AS305/AT305</f>
        <v>0</v>
      </c>
      <c r="AV305">
        <v>0.5</v>
      </c>
      <c r="AW305">
        <f>CV305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422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CU305">
        <f>$B$13*DS305+$C$13*DT305+$F$13*EE305*(1-EH305)</f>
        <v>0</v>
      </c>
      <c r="CV305">
        <f>CU305*CW305</f>
        <v>0</v>
      </c>
      <c r="CW305">
        <f>($B$13*$D$11+$C$13*$D$11+$F$13*((ER305+EJ305)/MAX(ER305+EJ305+ES305, 0.1)*$I$11+ES305/MAX(ER305+EJ305+ES305, 0.1)*$J$11))/($B$13+$C$13+$F$13)</f>
        <v>0</v>
      </c>
      <c r="CX305">
        <f>($B$13*$K$11+$C$13*$K$11+$F$13*((ER305+EJ305)/MAX(ER305+EJ305+ES305, 0.1)*$P$11+ES305/MAX(ER305+EJ305+ES305, 0.1)*$Q$11))/($B$13+$C$13+$F$13)</f>
        <v>0</v>
      </c>
      <c r="CY305">
        <v>1.37</v>
      </c>
      <c r="CZ305">
        <v>0.5</v>
      </c>
      <c r="DA305" t="s">
        <v>423</v>
      </c>
      <c r="DB305">
        <v>2</v>
      </c>
      <c r="DC305">
        <v>1758840425.1</v>
      </c>
      <c r="DD305">
        <v>422.0955555555556</v>
      </c>
      <c r="DE305">
        <v>419.9826666666667</v>
      </c>
      <c r="DF305">
        <v>23.57115555555556</v>
      </c>
      <c r="DG305">
        <v>23.42815555555556</v>
      </c>
      <c r="DH305">
        <v>423.4147777777778</v>
      </c>
      <c r="DI305">
        <v>23.25567777777778</v>
      </c>
      <c r="DJ305">
        <v>500.0844444444444</v>
      </c>
      <c r="DK305">
        <v>90.56648888888888</v>
      </c>
      <c r="DL305">
        <v>0.06732506666666667</v>
      </c>
      <c r="DM305">
        <v>30.01357777777778</v>
      </c>
      <c r="DN305">
        <v>30.00585555555556</v>
      </c>
      <c r="DO305">
        <v>999.9000000000001</v>
      </c>
      <c r="DP305">
        <v>0</v>
      </c>
      <c r="DQ305">
        <v>0</v>
      </c>
      <c r="DR305">
        <v>10015.67222222222</v>
      </c>
      <c r="DS305">
        <v>0</v>
      </c>
      <c r="DT305">
        <v>3.054423333333333</v>
      </c>
      <c r="DU305">
        <v>2.11261</v>
      </c>
      <c r="DV305">
        <v>432.2848888888889</v>
      </c>
      <c r="DW305">
        <v>430.0585555555556</v>
      </c>
      <c r="DX305">
        <v>0.1429954444444445</v>
      </c>
      <c r="DY305">
        <v>419.9826666666667</v>
      </c>
      <c r="DZ305">
        <v>23.42815555555556</v>
      </c>
      <c r="EA305">
        <v>2.134757777777778</v>
      </c>
      <c r="EB305">
        <v>2.121806666666667</v>
      </c>
      <c r="EC305">
        <v>18.48091111111111</v>
      </c>
      <c r="ED305">
        <v>18.38385555555556</v>
      </c>
      <c r="EE305">
        <v>0.00500078</v>
      </c>
      <c r="EF305">
        <v>0</v>
      </c>
      <c r="EG305">
        <v>0</v>
      </c>
      <c r="EH305">
        <v>0</v>
      </c>
      <c r="EI305">
        <v>163.7222222222222</v>
      </c>
      <c r="EJ305">
        <v>0.00500078</v>
      </c>
      <c r="EK305">
        <v>-15.83333333333333</v>
      </c>
      <c r="EL305">
        <v>-1.033333333333333</v>
      </c>
      <c r="EM305">
        <v>35.76366666666667</v>
      </c>
      <c r="EN305">
        <v>40.99277777777777</v>
      </c>
      <c r="EO305">
        <v>37.85400000000001</v>
      </c>
      <c r="EP305">
        <v>41.63177777777778</v>
      </c>
      <c r="EQ305">
        <v>38.61777777777777</v>
      </c>
      <c r="ER305">
        <v>0</v>
      </c>
      <c r="ES305">
        <v>0</v>
      </c>
      <c r="ET305">
        <v>0</v>
      </c>
      <c r="EU305">
        <v>1758840423.3</v>
      </c>
      <c r="EV305">
        <v>0</v>
      </c>
      <c r="EW305">
        <v>164.604</v>
      </c>
      <c r="EX305">
        <v>-17.90000006571773</v>
      </c>
      <c r="EY305">
        <v>-20.57692286044184</v>
      </c>
      <c r="EZ305">
        <v>-13.544</v>
      </c>
      <c r="FA305">
        <v>15</v>
      </c>
      <c r="FB305">
        <v>0</v>
      </c>
      <c r="FC305" t="s">
        <v>424</v>
      </c>
      <c r="FD305">
        <v>1746989605.5</v>
      </c>
      <c r="FE305">
        <v>1746989593.5</v>
      </c>
      <c r="FF305">
        <v>0</v>
      </c>
      <c r="FG305">
        <v>-0.274</v>
      </c>
      <c r="FH305">
        <v>-0.002</v>
      </c>
      <c r="FI305">
        <v>2.549</v>
      </c>
      <c r="FJ305">
        <v>0.129</v>
      </c>
      <c r="FK305">
        <v>420</v>
      </c>
      <c r="FL305">
        <v>17</v>
      </c>
      <c r="FM305">
        <v>0.02</v>
      </c>
      <c r="FN305">
        <v>0.04</v>
      </c>
      <c r="FO305">
        <v>2.095577560975609</v>
      </c>
      <c r="FP305">
        <v>0.04610362369338256</v>
      </c>
      <c r="FQ305">
        <v>0.03183909590735113</v>
      </c>
      <c r="FR305">
        <v>1</v>
      </c>
      <c r="FS305">
        <v>165.2823529411765</v>
      </c>
      <c r="FT305">
        <v>-13.53399536762126</v>
      </c>
      <c r="FU305">
        <v>5.365931232608148</v>
      </c>
      <c r="FV305">
        <v>0</v>
      </c>
      <c r="FW305">
        <v>0.1430621463414634</v>
      </c>
      <c r="FX305">
        <v>-0.0005955261324042838</v>
      </c>
      <c r="FY305">
        <v>0.0008898830715454723</v>
      </c>
      <c r="FZ305">
        <v>1</v>
      </c>
      <c r="GA305">
        <v>2</v>
      </c>
      <c r="GB305">
        <v>3</v>
      </c>
      <c r="GC305" t="s">
        <v>435</v>
      </c>
      <c r="GD305">
        <v>3.10318</v>
      </c>
      <c r="GE305">
        <v>2.72531</v>
      </c>
      <c r="GF305">
        <v>0.0885396</v>
      </c>
      <c r="GG305">
        <v>0.0880268</v>
      </c>
      <c r="GH305">
        <v>0.106443</v>
      </c>
      <c r="GI305">
        <v>0.107434</v>
      </c>
      <c r="GJ305">
        <v>23792.1</v>
      </c>
      <c r="GK305">
        <v>21601.8</v>
      </c>
      <c r="GL305">
        <v>26667.6</v>
      </c>
      <c r="GM305">
        <v>23909.3</v>
      </c>
      <c r="GN305">
        <v>38128.4</v>
      </c>
      <c r="GO305">
        <v>31532.5</v>
      </c>
      <c r="GP305">
        <v>46568.4</v>
      </c>
      <c r="GQ305">
        <v>37810.5</v>
      </c>
      <c r="GR305">
        <v>1.86618</v>
      </c>
      <c r="GS305">
        <v>1.86588</v>
      </c>
      <c r="GT305">
        <v>0.0812262</v>
      </c>
      <c r="GU305">
        <v>0</v>
      </c>
      <c r="GV305">
        <v>28.6837</v>
      </c>
      <c r="GW305">
        <v>999.9</v>
      </c>
      <c r="GX305">
        <v>50.3</v>
      </c>
      <c r="GY305">
        <v>31.4</v>
      </c>
      <c r="GZ305">
        <v>25.6335</v>
      </c>
      <c r="HA305">
        <v>60.8402</v>
      </c>
      <c r="HB305">
        <v>19.3029</v>
      </c>
      <c r="HC305">
        <v>1</v>
      </c>
      <c r="HD305">
        <v>0.148897</v>
      </c>
      <c r="HE305">
        <v>-1.10854</v>
      </c>
      <c r="HF305">
        <v>20.2959</v>
      </c>
      <c r="HG305">
        <v>5.22148</v>
      </c>
      <c r="HH305">
        <v>11.98</v>
      </c>
      <c r="HI305">
        <v>4.9652</v>
      </c>
      <c r="HJ305">
        <v>3.276</v>
      </c>
      <c r="HK305">
        <v>9999</v>
      </c>
      <c r="HL305">
        <v>9999</v>
      </c>
      <c r="HM305">
        <v>9999</v>
      </c>
      <c r="HN305">
        <v>9.1</v>
      </c>
      <c r="HO305">
        <v>1.86395</v>
      </c>
      <c r="HP305">
        <v>1.86006</v>
      </c>
      <c r="HQ305">
        <v>1.85837</v>
      </c>
      <c r="HR305">
        <v>1.85975</v>
      </c>
      <c r="HS305">
        <v>1.85985</v>
      </c>
      <c r="HT305">
        <v>1.85837</v>
      </c>
      <c r="HU305">
        <v>1.85745</v>
      </c>
      <c r="HV305">
        <v>1.85241</v>
      </c>
      <c r="HW305">
        <v>0</v>
      </c>
      <c r="HX305">
        <v>0</v>
      </c>
      <c r="HY305">
        <v>0</v>
      </c>
      <c r="HZ305">
        <v>0</v>
      </c>
      <c r="IA305" t="s">
        <v>426</v>
      </c>
      <c r="IB305" t="s">
        <v>427</v>
      </c>
      <c r="IC305" t="s">
        <v>428</v>
      </c>
      <c r="ID305" t="s">
        <v>428</v>
      </c>
      <c r="IE305" t="s">
        <v>428</v>
      </c>
      <c r="IF305" t="s">
        <v>428</v>
      </c>
      <c r="IG305">
        <v>0</v>
      </c>
      <c r="IH305">
        <v>100</v>
      </c>
      <c r="II305">
        <v>100</v>
      </c>
      <c r="IJ305">
        <v>-1.319</v>
      </c>
      <c r="IK305">
        <v>0.3155</v>
      </c>
      <c r="IL305">
        <v>-1.085747647868322</v>
      </c>
      <c r="IM305">
        <v>-0.001141660950335919</v>
      </c>
      <c r="IN305">
        <v>1.556549255047457E-06</v>
      </c>
      <c r="IO305">
        <v>-3.845636065895205E-10</v>
      </c>
      <c r="IP305">
        <v>0.01562767363184709</v>
      </c>
      <c r="IQ305">
        <v>0.001629169780553792</v>
      </c>
      <c r="IR305">
        <v>0.0005448488767950686</v>
      </c>
      <c r="IS305">
        <v>-2.599574200195059E-06</v>
      </c>
      <c r="IT305">
        <v>2</v>
      </c>
      <c r="IU305">
        <v>2011</v>
      </c>
      <c r="IV305">
        <v>1</v>
      </c>
      <c r="IW305">
        <v>26</v>
      </c>
      <c r="IX305">
        <v>197513.7</v>
      </c>
      <c r="IY305">
        <v>197513.9</v>
      </c>
      <c r="IZ305">
        <v>1.14746</v>
      </c>
      <c r="JA305">
        <v>2.64404</v>
      </c>
      <c r="JB305">
        <v>1.49658</v>
      </c>
      <c r="JC305">
        <v>2.34985</v>
      </c>
      <c r="JD305">
        <v>1.54907</v>
      </c>
      <c r="JE305">
        <v>2.4646</v>
      </c>
      <c r="JF305">
        <v>36.6469</v>
      </c>
      <c r="JG305">
        <v>24.1926</v>
      </c>
      <c r="JH305">
        <v>18</v>
      </c>
      <c r="JI305">
        <v>482.803</v>
      </c>
      <c r="JJ305">
        <v>497.449</v>
      </c>
      <c r="JK305">
        <v>30.3739</v>
      </c>
      <c r="JL305">
        <v>29.2011</v>
      </c>
      <c r="JM305">
        <v>30</v>
      </c>
      <c r="JN305">
        <v>29.4095</v>
      </c>
      <c r="JO305">
        <v>29.4033</v>
      </c>
      <c r="JP305">
        <v>23.0722</v>
      </c>
      <c r="JQ305">
        <v>11.0899</v>
      </c>
      <c r="JR305">
        <v>100</v>
      </c>
      <c r="JS305">
        <v>30.3704</v>
      </c>
      <c r="JT305">
        <v>420</v>
      </c>
      <c r="JU305">
        <v>23.4047</v>
      </c>
      <c r="JV305">
        <v>101.817</v>
      </c>
      <c r="JW305">
        <v>91.2003</v>
      </c>
    </row>
    <row r="306" spans="1:283">
      <c r="A306">
        <v>288</v>
      </c>
      <c r="B306">
        <v>1758840430.1</v>
      </c>
      <c r="C306">
        <v>3596.5</v>
      </c>
      <c r="D306" t="s">
        <v>1012</v>
      </c>
      <c r="E306" t="s">
        <v>1013</v>
      </c>
      <c r="F306">
        <v>5</v>
      </c>
      <c r="G306" t="s">
        <v>979</v>
      </c>
      <c r="H306">
        <v>1758840427.1</v>
      </c>
      <c r="I306">
        <f>(J306)/1000</f>
        <v>0</v>
      </c>
      <c r="J306">
        <f>1000*DJ306*AH306*(DF306-DG306)/(100*CY306*(1000-AH306*DF306))</f>
        <v>0</v>
      </c>
      <c r="K306">
        <f>DJ306*AH306*(DE306-DD306*(1000-AH306*DG306)/(1000-AH306*DF306))/(100*CY306)</f>
        <v>0</v>
      </c>
      <c r="L306">
        <f>DD306 - IF(AH306&gt;1, K306*CY306*100.0/(AJ306), 0)</f>
        <v>0</v>
      </c>
      <c r="M306">
        <f>((S306-I306/2)*L306-K306)/(S306+I306/2)</f>
        <v>0</v>
      </c>
      <c r="N306">
        <f>M306*(DK306+DL306)/1000.0</f>
        <v>0</v>
      </c>
      <c r="O306">
        <f>(DD306 - IF(AH306&gt;1, K306*CY306*100.0/(AJ306), 0))*(DK306+DL306)/1000.0</f>
        <v>0</v>
      </c>
      <c r="P306">
        <f>2.0/((1/R306-1/Q306)+SIGN(R306)*SQRT((1/R306-1/Q306)*(1/R306-1/Q306) + 4*CZ306/((CZ306+1)*(CZ306+1))*(2*1/R306*1/Q306-1/Q306*1/Q306)))</f>
        <v>0</v>
      </c>
      <c r="Q306">
        <f>IF(LEFT(DA306,1)&lt;&gt;"0",IF(LEFT(DA306,1)="1",3.0,DB306),$D$5+$E$5*(DR306*DK306/($K$5*1000))+$F$5*(DR306*DK306/($K$5*1000))*MAX(MIN(CY306,$J$5),$I$5)*MAX(MIN(CY306,$J$5),$I$5)+$G$5*MAX(MIN(CY306,$J$5),$I$5)*(DR306*DK306/($K$5*1000))+$H$5*(DR306*DK306/($K$5*1000))*(DR306*DK306/($K$5*1000)))</f>
        <v>0</v>
      </c>
      <c r="R306">
        <f>I306*(1000-(1000*0.61365*exp(17.502*V306/(240.97+V306))/(DK306+DL306)+DF306)/2)/(1000*0.61365*exp(17.502*V306/(240.97+V306))/(DK306+DL306)-DF306)</f>
        <v>0</v>
      </c>
      <c r="S306">
        <f>1/((CZ306+1)/(P306/1.6)+1/(Q306/1.37)) + CZ306/((CZ306+1)/(P306/1.6) + CZ306/(Q306/1.37))</f>
        <v>0</v>
      </c>
      <c r="T306">
        <f>(CU306*CX306)</f>
        <v>0</v>
      </c>
      <c r="U306">
        <f>(DM306+(T306+2*0.95*5.67E-8*(((DM306+$B$9)+273)^4-(DM306+273)^4)-44100*I306)/(1.84*29.3*Q306+8*0.95*5.67E-8*(DM306+273)^3))</f>
        <v>0</v>
      </c>
      <c r="V306">
        <f>($C$9*DN306+$D$9*DO306+$E$9*U306)</f>
        <v>0</v>
      </c>
      <c r="W306">
        <f>0.61365*exp(17.502*V306/(240.97+V306))</f>
        <v>0</v>
      </c>
      <c r="X306">
        <f>(Y306/Z306*100)</f>
        <v>0</v>
      </c>
      <c r="Y306">
        <f>DF306*(DK306+DL306)/1000</f>
        <v>0</v>
      </c>
      <c r="Z306">
        <f>0.61365*exp(17.502*DM306/(240.97+DM306))</f>
        <v>0</v>
      </c>
      <c r="AA306">
        <f>(W306-DF306*(DK306+DL306)/1000)</f>
        <v>0</v>
      </c>
      <c r="AB306">
        <f>(-I306*44100)</f>
        <v>0</v>
      </c>
      <c r="AC306">
        <f>2*29.3*Q306*0.92*(DM306-V306)</f>
        <v>0</v>
      </c>
      <c r="AD306">
        <f>2*0.95*5.67E-8*(((DM306+$B$9)+273)^4-(V306+273)^4)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IF(AF306*$H$15&gt;=AJ306,1.0,(AJ306/(AJ306-AF306*$H$15)))</f>
        <v>0</v>
      </c>
      <c r="AI306">
        <f>(AH306-1)*100</f>
        <v>0</v>
      </c>
      <c r="AJ306">
        <f>MAX(0,($B$15+$C$15*DR306)/(1+$D$15*DR306)*DK306/(DM306+273)*$E$15)</f>
        <v>0</v>
      </c>
      <c r="AK306" t="s">
        <v>422</v>
      </c>
      <c r="AL306" t="s">
        <v>422</v>
      </c>
      <c r="AM306">
        <v>0</v>
      </c>
      <c r="AN306">
        <v>0</v>
      </c>
      <c r="AO306">
        <f>1-AM306/AN306</f>
        <v>0</v>
      </c>
      <c r="AP306">
        <v>0</v>
      </c>
      <c r="AQ306" t="s">
        <v>422</v>
      </c>
      <c r="AR306" t="s">
        <v>422</v>
      </c>
      <c r="AS306">
        <v>0</v>
      </c>
      <c r="AT306">
        <v>0</v>
      </c>
      <c r="AU306">
        <f>1-AS306/AT306</f>
        <v>0</v>
      </c>
      <c r="AV306">
        <v>0.5</v>
      </c>
      <c r="AW306">
        <f>CV306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422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CU306">
        <f>$B$13*DS306+$C$13*DT306+$F$13*EE306*(1-EH306)</f>
        <v>0</v>
      </c>
      <c r="CV306">
        <f>CU306*CW306</f>
        <v>0</v>
      </c>
      <c r="CW306">
        <f>($B$13*$D$11+$C$13*$D$11+$F$13*((ER306+EJ306)/MAX(ER306+EJ306+ES306, 0.1)*$I$11+ES306/MAX(ER306+EJ306+ES306, 0.1)*$J$11))/($B$13+$C$13+$F$13)</f>
        <v>0</v>
      </c>
      <c r="CX306">
        <f>($B$13*$K$11+$C$13*$K$11+$F$13*((ER306+EJ306)/MAX(ER306+EJ306+ES306, 0.1)*$P$11+ES306/MAX(ER306+EJ306+ES306, 0.1)*$Q$11))/($B$13+$C$13+$F$13)</f>
        <v>0</v>
      </c>
      <c r="CY306">
        <v>1.37</v>
      </c>
      <c r="CZ306">
        <v>0.5</v>
      </c>
      <c r="DA306" t="s">
        <v>423</v>
      </c>
      <c r="DB306">
        <v>2</v>
      </c>
      <c r="DC306">
        <v>1758840427.1</v>
      </c>
      <c r="DD306">
        <v>422.0943333333333</v>
      </c>
      <c r="DE306">
        <v>419.947</v>
      </c>
      <c r="DF306">
        <v>23.57134444444445</v>
      </c>
      <c r="DG306">
        <v>23.42836666666666</v>
      </c>
      <c r="DH306">
        <v>423.4136666666666</v>
      </c>
      <c r="DI306">
        <v>23.25585555555556</v>
      </c>
      <c r="DJ306">
        <v>500.0735555555556</v>
      </c>
      <c r="DK306">
        <v>90.5670888888889</v>
      </c>
      <c r="DL306">
        <v>0.06726132222222223</v>
      </c>
      <c r="DM306">
        <v>30.01314444444445</v>
      </c>
      <c r="DN306">
        <v>30.00566666666667</v>
      </c>
      <c r="DO306">
        <v>999.9000000000001</v>
      </c>
      <c r="DP306">
        <v>0</v>
      </c>
      <c r="DQ306">
        <v>0</v>
      </c>
      <c r="DR306">
        <v>10008.45555555556</v>
      </c>
      <c r="DS306">
        <v>0</v>
      </c>
      <c r="DT306">
        <v>3.064205555555555</v>
      </c>
      <c r="DU306">
        <v>2.147193333333334</v>
      </c>
      <c r="DV306">
        <v>432.2836666666667</v>
      </c>
      <c r="DW306">
        <v>430.0221111111111</v>
      </c>
      <c r="DX306">
        <v>0.1429672222222222</v>
      </c>
      <c r="DY306">
        <v>419.947</v>
      </c>
      <c r="DZ306">
        <v>23.42836666666666</v>
      </c>
      <c r="EA306">
        <v>2.134787777777778</v>
      </c>
      <c r="EB306">
        <v>2.12184</v>
      </c>
      <c r="EC306">
        <v>18.48113333333333</v>
      </c>
      <c r="ED306">
        <v>18.3841</v>
      </c>
      <c r="EE306">
        <v>0.00500078</v>
      </c>
      <c r="EF306">
        <v>0</v>
      </c>
      <c r="EG306">
        <v>0</v>
      </c>
      <c r="EH306">
        <v>0</v>
      </c>
      <c r="EI306">
        <v>164.5111111111111</v>
      </c>
      <c r="EJ306">
        <v>0.00500078</v>
      </c>
      <c r="EK306">
        <v>-14.52222222222222</v>
      </c>
      <c r="EL306">
        <v>-0.7666666666666668</v>
      </c>
      <c r="EM306">
        <v>35.77766666666667</v>
      </c>
      <c r="EN306">
        <v>41.01355555555555</v>
      </c>
      <c r="EO306">
        <v>37.88866666666667</v>
      </c>
      <c r="EP306">
        <v>41.63866666666667</v>
      </c>
      <c r="EQ306">
        <v>38.45111111111111</v>
      </c>
      <c r="ER306">
        <v>0</v>
      </c>
      <c r="ES306">
        <v>0</v>
      </c>
      <c r="ET306">
        <v>0</v>
      </c>
      <c r="EU306">
        <v>1758840425.7</v>
      </c>
      <c r="EV306">
        <v>0</v>
      </c>
      <c r="EW306">
        <v>163.32</v>
      </c>
      <c r="EX306">
        <v>-7.715384712585476</v>
      </c>
      <c r="EY306">
        <v>8.8692310192646</v>
      </c>
      <c r="EZ306">
        <v>-13.408</v>
      </c>
      <c r="FA306">
        <v>15</v>
      </c>
      <c r="FB306">
        <v>0</v>
      </c>
      <c r="FC306" t="s">
        <v>424</v>
      </c>
      <c r="FD306">
        <v>1746989605.5</v>
      </c>
      <c r="FE306">
        <v>1746989593.5</v>
      </c>
      <c r="FF306">
        <v>0</v>
      </c>
      <c r="FG306">
        <v>-0.274</v>
      </c>
      <c r="FH306">
        <v>-0.002</v>
      </c>
      <c r="FI306">
        <v>2.549</v>
      </c>
      <c r="FJ306">
        <v>0.129</v>
      </c>
      <c r="FK306">
        <v>420</v>
      </c>
      <c r="FL306">
        <v>17</v>
      </c>
      <c r="FM306">
        <v>0.02</v>
      </c>
      <c r="FN306">
        <v>0.04</v>
      </c>
      <c r="FO306">
        <v>2.10054375</v>
      </c>
      <c r="FP306">
        <v>0.2439441275797365</v>
      </c>
      <c r="FQ306">
        <v>0.04195886066658031</v>
      </c>
      <c r="FR306">
        <v>1</v>
      </c>
      <c r="FS306">
        <v>165.4588235294117</v>
      </c>
      <c r="FT306">
        <v>-14.57601220271432</v>
      </c>
      <c r="FU306">
        <v>5.255871654750626</v>
      </c>
      <c r="FV306">
        <v>0</v>
      </c>
      <c r="FW306">
        <v>0.14299675</v>
      </c>
      <c r="FX306">
        <v>-0.0019057260787992</v>
      </c>
      <c r="FY306">
        <v>0.0009352838539716179</v>
      </c>
      <c r="FZ306">
        <v>1</v>
      </c>
      <c r="GA306">
        <v>2</v>
      </c>
      <c r="GB306">
        <v>3</v>
      </c>
      <c r="GC306" t="s">
        <v>435</v>
      </c>
      <c r="GD306">
        <v>3.10299</v>
      </c>
      <c r="GE306">
        <v>2.72526</v>
      </c>
      <c r="GF306">
        <v>0.08853510000000001</v>
      </c>
      <c r="GG306">
        <v>0.0880271</v>
      </c>
      <c r="GH306">
        <v>0.106446</v>
      </c>
      <c r="GI306">
        <v>0.107436</v>
      </c>
      <c r="GJ306">
        <v>23792.1</v>
      </c>
      <c r="GK306">
        <v>21601.8</v>
      </c>
      <c r="GL306">
        <v>26667.5</v>
      </c>
      <c r="GM306">
        <v>23909.3</v>
      </c>
      <c r="GN306">
        <v>38128.3</v>
      </c>
      <c r="GO306">
        <v>31532.3</v>
      </c>
      <c r="GP306">
        <v>46568.3</v>
      </c>
      <c r="GQ306">
        <v>37810.3</v>
      </c>
      <c r="GR306">
        <v>1.8657</v>
      </c>
      <c r="GS306">
        <v>1.8662</v>
      </c>
      <c r="GT306">
        <v>0.08095430000000001</v>
      </c>
      <c r="GU306">
        <v>0</v>
      </c>
      <c r="GV306">
        <v>28.6825</v>
      </c>
      <c r="GW306">
        <v>999.9</v>
      </c>
      <c r="GX306">
        <v>50.3</v>
      </c>
      <c r="GY306">
        <v>31.4</v>
      </c>
      <c r="GZ306">
        <v>25.6308</v>
      </c>
      <c r="HA306">
        <v>60.4602</v>
      </c>
      <c r="HB306">
        <v>19.379</v>
      </c>
      <c r="HC306">
        <v>1</v>
      </c>
      <c r="HD306">
        <v>0.148806</v>
      </c>
      <c r="HE306">
        <v>-1.11171</v>
      </c>
      <c r="HF306">
        <v>20.2958</v>
      </c>
      <c r="HG306">
        <v>5.22133</v>
      </c>
      <c r="HH306">
        <v>11.98</v>
      </c>
      <c r="HI306">
        <v>4.96505</v>
      </c>
      <c r="HJ306">
        <v>3.276</v>
      </c>
      <c r="HK306">
        <v>9999</v>
      </c>
      <c r="HL306">
        <v>9999</v>
      </c>
      <c r="HM306">
        <v>9999</v>
      </c>
      <c r="HN306">
        <v>9.1</v>
      </c>
      <c r="HO306">
        <v>1.86392</v>
      </c>
      <c r="HP306">
        <v>1.86005</v>
      </c>
      <c r="HQ306">
        <v>1.85837</v>
      </c>
      <c r="HR306">
        <v>1.85974</v>
      </c>
      <c r="HS306">
        <v>1.85985</v>
      </c>
      <c r="HT306">
        <v>1.85837</v>
      </c>
      <c r="HU306">
        <v>1.85745</v>
      </c>
      <c r="HV306">
        <v>1.8524</v>
      </c>
      <c r="HW306">
        <v>0</v>
      </c>
      <c r="HX306">
        <v>0</v>
      </c>
      <c r="HY306">
        <v>0</v>
      </c>
      <c r="HZ306">
        <v>0</v>
      </c>
      <c r="IA306" t="s">
        <v>426</v>
      </c>
      <c r="IB306" t="s">
        <v>427</v>
      </c>
      <c r="IC306" t="s">
        <v>428</v>
      </c>
      <c r="ID306" t="s">
        <v>428</v>
      </c>
      <c r="IE306" t="s">
        <v>428</v>
      </c>
      <c r="IF306" t="s">
        <v>428</v>
      </c>
      <c r="IG306">
        <v>0</v>
      </c>
      <c r="IH306">
        <v>100</v>
      </c>
      <c r="II306">
        <v>100</v>
      </c>
      <c r="IJ306">
        <v>-1.319</v>
      </c>
      <c r="IK306">
        <v>0.3155</v>
      </c>
      <c r="IL306">
        <v>-1.085747647868322</v>
      </c>
      <c r="IM306">
        <v>-0.001141660950335919</v>
      </c>
      <c r="IN306">
        <v>1.556549255047457E-06</v>
      </c>
      <c r="IO306">
        <v>-3.845636065895205E-10</v>
      </c>
      <c r="IP306">
        <v>0.01562767363184709</v>
      </c>
      <c r="IQ306">
        <v>0.001629169780553792</v>
      </c>
      <c r="IR306">
        <v>0.0005448488767950686</v>
      </c>
      <c r="IS306">
        <v>-2.599574200195059E-06</v>
      </c>
      <c r="IT306">
        <v>2</v>
      </c>
      <c r="IU306">
        <v>2011</v>
      </c>
      <c r="IV306">
        <v>1</v>
      </c>
      <c r="IW306">
        <v>26</v>
      </c>
      <c r="IX306">
        <v>197513.7</v>
      </c>
      <c r="IY306">
        <v>197513.9</v>
      </c>
      <c r="IZ306">
        <v>1.14746</v>
      </c>
      <c r="JA306">
        <v>2.64648</v>
      </c>
      <c r="JB306">
        <v>1.49658</v>
      </c>
      <c r="JC306">
        <v>2.34985</v>
      </c>
      <c r="JD306">
        <v>1.54907</v>
      </c>
      <c r="JE306">
        <v>2.43164</v>
      </c>
      <c r="JF306">
        <v>36.6469</v>
      </c>
      <c r="JG306">
        <v>24.1926</v>
      </c>
      <c r="JH306">
        <v>18</v>
      </c>
      <c r="JI306">
        <v>482.525</v>
      </c>
      <c r="JJ306">
        <v>497.665</v>
      </c>
      <c r="JK306">
        <v>30.3709</v>
      </c>
      <c r="JL306">
        <v>29.2011</v>
      </c>
      <c r="JM306">
        <v>30</v>
      </c>
      <c r="JN306">
        <v>29.4095</v>
      </c>
      <c r="JO306">
        <v>29.4033</v>
      </c>
      <c r="JP306">
        <v>23.0723</v>
      </c>
      <c r="JQ306">
        <v>11.0899</v>
      </c>
      <c r="JR306">
        <v>100</v>
      </c>
      <c r="JS306">
        <v>30.3647</v>
      </c>
      <c r="JT306">
        <v>420</v>
      </c>
      <c r="JU306">
        <v>23.4047</v>
      </c>
      <c r="JV306">
        <v>101.817</v>
      </c>
      <c r="JW306">
        <v>91.20010000000001</v>
      </c>
    </row>
    <row r="307" spans="1:283">
      <c r="A307">
        <v>289</v>
      </c>
      <c r="B307">
        <v>1758840432.1</v>
      </c>
      <c r="C307">
        <v>3598.5</v>
      </c>
      <c r="D307" t="s">
        <v>1014</v>
      </c>
      <c r="E307" t="s">
        <v>1015</v>
      </c>
      <c r="F307">
        <v>5</v>
      </c>
      <c r="G307" t="s">
        <v>979</v>
      </c>
      <c r="H307">
        <v>1758840429.1</v>
      </c>
      <c r="I307">
        <f>(J307)/1000</f>
        <v>0</v>
      </c>
      <c r="J307">
        <f>1000*DJ307*AH307*(DF307-DG307)/(100*CY307*(1000-AH307*DF307))</f>
        <v>0</v>
      </c>
      <c r="K307">
        <f>DJ307*AH307*(DE307-DD307*(1000-AH307*DG307)/(1000-AH307*DF307))/(100*CY307)</f>
        <v>0</v>
      </c>
      <c r="L307">
        <f>DD307 - IF(AH307&gt;1, K307*CY307*100.0/(AJ307), 0)</f>
        <v>0</v>
      </c>
      <c r="M307">
        <f>((S307-I307/2)*L307-K307)/(S307+I307/2)</f>
        <v>0</v>
      </c>
      <c r="N307">
        <f>M307*(DK307+DL307)/1000.0</f>
        <v>0</v>
      </c>
      <c r="O307">
        <f>(DD307 - IF(AH307&gt;1, K307*CY307*100.0/(AJ307), 0))*(DK307+DL307)/1000.0</f>
        <v>0</v>
      </c>
      <c r="P307">
        <f>2.0/((1/R307-1/Q307)+SIGN(R307)*SQRT((1/R307-1/Q307)*(1/R307-1/Q307) + 4*CZ307/((CZ307+1)*(CZ307+1))*(2*1/R307*1/Q307-1/Q307*1/Q307)))</f>
        <v>0</v>
      </c>
      <c r="Q307">
        <f>IF(LEFT(DA307,1)&lt;&gt;"0",IF(LEFT(DA307,1)="1",3.0,DB307),$D$5+$E$5*(DR307*DK307/($K$5*1000))+$F$5*(DR307*DK307/($K$5*1000))*MAX(MIN(CY307,$J$5),$I$5)*MAX(MIN(CY307,$J$5),$I$5)+$G$5*MAX(MIN(CY307,$J$5),$I$5)*(DR307*DK307/($K$5*1000))+$H$5*(DR307*DK307/($K$5*1000))*(DR307*DK307/($K$5*1000)))</f>
        <v>0</v>
      </c>
      <c r="R307">
        <f>I307*(1000-(1000*0.61365*exp(17.502*V307/(240.97+V307))/(DK307+DL307)+DF307)/2)/(1000*0.61365*exp(17.502*V307/(240.97+V307))/(DK307+DL307)-DF307)</f>
        <v>0</v>
      </c>
      <c r="S307">
        <f>1/((CZ307+1)/(P307/1.6)+1/(Q307/1.37)) + CZ307/((CZ307+1)/(P307/1.6) + CZ307/(Q307/1.37))</f>
        <v>0</v>
      </c>
      <c r="T307">
        <f>(CU307*CX307)</f>
        <v>0</v>
      </c>
      <c r="U307">
        <f>(DM307+(T307+2*0.95*5.67E-8*(((DM307+$B$9)+273)^4-(DM307+273)^4)-44100*I307)/(1.84*29.3*Q307+8*0.95*5.67E-8*(DM307+273)^3))</f>
        <v>0</v>
      </c>
      <c r="V307">
        <f>($C$9*DN307+$D$9*DO307+$E$9*U307)</f>
        <v>0</v>
      </c>
      <c r="W307">
        <f>0.61365*exp(17.502*V307/(240.97+V307))</f>
        <v>0</v>
      </c>
      <c r="X307">
        <f>(Y307/Z307*100)</f>
        <v>0</v>
      </c>
      <c r="Y307">
        <f>DF307*(DK307+DL307)/1000</f>
        <v>0</v>
      </c>
      <c r="Z307">
        <f>0.61365*exp(17.502*DM307/(240.97+DM307))</f>
        <v>0</v>
      </c>
      <c r="AA307">
        <f>(W307-DF307*(DK307+DL307)/1000)</f>
        <v>0</v>
      </c>
      <c r="AB307">
        <f>(-I307*44100)</f>
        <v>0</v>
      </c>
      <c r="AC307">
        <f>2*29.3*Q307*0.92*(DM307-V307)</f>
        <v>0</v>
      </c>
      <c r="AD307">
        <f>2*0.95*5.67E-8*(((DM307+$B$9)+273)^4-(V307+273)^4)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IF(AF307*$H$15&gt;=AJ307,1.0,(AJ307/(AJ307-AF307*$H$15)))</f>
        <v>0</v>
      </c>
      <c r="AI307">
        <f>(AH307-1)*100</f>
        <v>0</v>
      </c>
      <c r="AJ307">
        <f>MAX(0,($B$15+$C$15*DR307)/(1+$D$15*DR307)*DK307/(DM307+273)*$E$15)</f>
        <v>0</v>
      </c>
      <c r="AK307" t="s">
        <v>422</v>
      </c>
      <c r="AL307" t="s">
        <v>422</v>
      </c>
      <c r="AM307">
        <v>0</v>
      </c>
      <c r="AN307">
        <v>0</v>
      </c>
      <c r="AO307">
        <f>1-AM307/AN307</f>
        <v>0</v>
      </c>
      <c r="AP307">
        <v>0</v>
      </c>
      <c r="AQ307" t="s">
        <v>422</v>
      </c>
      <c r="AR307" t="s">
        <v>422</v>
      </c>
      <c r="AS307">
        <v>0</v>
      </c>
      <c r="AT307">
        <v>0</v>
      </c>
      <c r="AU307">
        <f>1-AS307/AT307</f>
        <v>0</v>
      </c>
      <c r="AV307">
        <v>0.5</v>
      </c>
      <c r="AW307">
        <f>CV307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422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CU307">
        <f>$B$13*DS307+$C$13*DT307+$F$13*EE307*(1-EH307)</f>
        <v>0</v>
      </c>
      <c r="CV307">
        <f>CU307*CW307</f>
        <v>0</v>
      </c>
      <c r="CW307">
        <f>($B$13*$D$11+$C$13*$D$11+$F$13*((ER307+EJ307)/MAX(ER307+EJ307+ES307, 0.1)*$I$11+ES307/MAX(ER307+EJ307+ES307, 0.1)*$J$11))/($B$13+$C$13+$F$13)</f>
        <v>0</v>
      </c>
      <c r="CX307">
        <f>($B$13*$K$11+$C$13*$K$11+$F$13*((ER307+EJ307)/MAX(ER307+EJ307+ES307, 0.1)*$P$11+ES307/MAX(ER307+EJ307+ES307, 0.1)*$Q$11))/($B$13+$C$13+$F$13)</f>
        <v>0</v>
      </c>
      <c r="CY307">
        <v>1.37</v>
      </c>
      <c r="CZ307">
        <v>0.5</v>
      </c>
      <c r="DA307" t="s">
        <v>423</v>
      </c>
      <c r="DB307">
        <v>2</v>
      </c>
      <c r="DC307">
        <v>1758840429.1</v>
      </c>
      <c r="DD307">
        <v>422.0958888888889</v>
      </c>
      <c r="DE307">
        <v>419.9268888888889</v>
      </c>
      <c r="DF307">
        <v>23.57146666666667</v>
      </c>
      <c r="DG307">
        <v>23.42861111111111</v>
      </c>
      <c r="DH307">
        <v>423.4152222222222</v>
      </c>
      <c r="DI307">
        <v>23.25596666666667</v>
      </c>
      <c r="DJ307">
        <v>500.0598888888888</v>
      </c>
      <c r="DK307">
        <v>90.56745555555555</v>
      </c>
      <c r="DL307">
        <v>0.06711806666666667</v>
      </c>
      <c r="DM307">
        <v>30.01254444444444</v>
      </c>
      <c r="DN307">
        <v>30.00428888888889</v>
      </c>
      <c r="DO307">
        <v>999.9000000000001</v>
      </c>
      <c r="DP307">
        <v>0</v>
      </c>
      <c r="DQ307">
        <v>0</v>
      </c>
      <c r="DR307">
        <v>10009.29444444444</v>
      </c>
      <c r="DS307">
        <v>0</v>
      </c>
      <c r="DT307">
        <v>3.066062222222222</v>
      </c>
      <c r="DU307">
        <v>2.168968888888889</v>
      </c>
      <c r="DV307">
        <v>432.2854444444444</v>
      </c>
      <c r="DW307">
        <v>430.0014444444445</v>
      </c>
      <c r="DX307">
        <v>0.1428456666666666</v>
      </c>
      <c r="DY307">
        <v>419.9268888888889</v>
      </c>
      <c r="DZ307">
        <v>23.42861111111111</v>
      </c>
      <c r="EA307">
        <v>2.134805555555556</v>
      </c>
      <c r="EB307">
        <v>2.12187</v>
      </c>
      <c r="EC307">
        <v>18.48127777777778</v>
      </c>
      <c r="ED307">
        <v>18.38432222222222</v>
      </c>
      <c r="EE307">
        <v>0.00500078</v>
      </c>
      <c r="EF307">
        <v>0</v>
      </c>
      <c r="EG307">
        <v>0</v>
      </c>
      <c r="EH307">
        <v>0</v>
      </c>
      <c r="EI307">
        <v>161.3</v>
      </c>
      <c r="EJ307">
        <v>0.00500078</v>
      </c>
      <c r="EK307">
        <v>-12.88888888888889</v>
      </c>
      <c r="EL307">
        <v>-0.2111111111111111</v>
      </c>
      <c r="EM307">
        <v>35.78455555555556</v>
      </c>
      <c r="EN307">
        <v>41.06922222222222</v>
      </c>
      <c r="EO307">
        <v>37.92333333333333</v>
      </c>
      <c r="EP307">
        <v>41.66644444444444</v>
      </c>
      <c r="EQ307">
        <v>38.40244444444445</v>
      </c>
      <c r="ER307">
        <v>0</v>
      </c>
      <c r="ES307">
        <v>0</v>
      </c>
      <c r="ET307">
        <v>0</v>
      </c>
      <c r="EU307">
        <v>1758840427.5</v>
      </c>
      <c r="EV307">
        <v>0</v>
      </c>
      <c r="EW307">
        <v>162.5576923076923</v>
      </c>
      <c r="EX307">
        <v>-19.62051291446556</v>
      </c>
      <c r="EY307">
        <v>7.849572834195313</v>
      </c>
      <c r="EZ307">
        <v>-13.53076923076923</v>
      </c>
      <c r="FA307">
        <v>15</v>
      </c>
      <c r="FB307">
        <v>0</v>
      </c>
      <c r="FC307" t="s">
        <v>424</v>
      </c>
      <c r="FD307">
        <v>1746989605.5</v>
      </c>
      <c r="FE307">
        <v>1746989593.5</v>
      </c>
      <c r="FF307">
        <v>0</v>
      </c>
      <c r="FG307">
        <v>-0.274</v>
      </c>
      <c r="FH307">
        <v>-0.002</v>
      </c>
      <c r="FI307">
        <v>2.549</v>
      </c>
      <c r="FJ307">
        <v>0.129</v>
      </c>
      <c r="FK307">
        <v>420</v>
      </c>
      <c r="FL307">
        <v>17</v>
      </c>
      <c r="FM307">
        <v>0.02</v>
      </c>
      <c r="FN307">
        <v>0.04</v>
      </c>
      <c r="FO307">
        <v>2.10926</v>
      </c>
      <c r="FP307">
        <v>0.2991152613240403</v>
      </c>
      <c r="FQ307">
        <v>0.04544704406926974</v>
      </c>
      <c r="FR307">
        <v>1</v>
      </c>
      <c r="FS307">
        <v>164.2970588235294</v>
      </c>
      <c r="FT307">
        <v>-32.01375092770455</v>
      </c>
      <c r="FU307">
        <v>6.067002617540699</v>
      </c>
      <c r="FV307">
        <v>0</v>
      </c>
      <c r="FW307">
        <v>0.1430892682926829</v>
      </c>
      <c r="FX307">
        <v>-0.002603874564459712</v>
      </c>
      <c r="FY307">
        <v>0.0009018536743675538</v>
      </c>
      <c r="FZ307">
        <v>1</v>
      </c>
      <c r="GA307">
        <v>2</v>
      </c>
      <c r="GB307">
        <v>3</v>
      </c>
      <c r="GC307" t="s">
        <v>435</v>
      </c>
      <c r="GD307">
        <v>3.10309</v>
      </c>
      <c r="GE307">
        <v>2.72499</v>
      </c>
      <c r="GF307">
        <v>0.08853080000000001</v>
      </c>
      <c r="GG307">
        <v>0.08803510000000001</v>
      </c>
      <c r="GH307">
        <v>0.106443</v>
      </c>
      <c r="GI307">
        <v>0.107432</v>
      </c>
      <c r="GJ307">
        <v>23792.1</v>
      </c>
      <c r="GK307">
        <v>21601.5</v>
      </c>
      <c r="GL307">
        <v>26667.4</v>
      </c>
      <c r="GM307">
        <v>23909.2</v>
      </c>
      <c r="GN307">
        <v>38128.3</v>
      </c>
      <c r="GO307">
        <v>31532.4</v>
      </c>
      <c r="GP307">
        <v>46568.3</v>
      </c>
      <c r="GQ307">
        <v>37810.3</v>
      </c>
      <c r="GR307">
        <v>1.8659</v>
      </c>
      <c r="GS307">
        <v>1.8661</v>
      </c>
      <c r="GT307">
        <v>0.0810176</v>
      </c>
      <c r="GU307">
        <v>0</v>
      </c>
      <c r="GV307">
        <v>28.6813</v>
      </c>
      <c r="GW307">
        <v>999.9</v>
      </c>
      <c r="GX307">
        <v>50.3</v>
      </c>
      <c r="GY307">
        <v>31.4</v>
      </c>
      <c r="GZ307">
        <v>25.6323</v>
      </c>
      <c r="HA307">
        <v>60.6802</v>
      </c>
      <c r="HB307">
        <v>19.2228</v>
      </c>
      <c r="HC307">
        <v>1</v>
      </c>
      <c r="HD307">
        <v>0.148745</v>
      </c>
      <c r="HE307">
        <v>-1.10718</v>
      </c>
      <c r="HF307">
        <v>20.2958</v>
      </c>
      <c r="HG307">
        <v>5.22088</v>
      </c>
      <c r="HH307">
        <v>11.98</v>
      </c>
      <c r="HI307">
        <v>4.965</v>
      </c>
      <c r="HJ307">
        <v>3.276</v>
      </c>
      <c r="HK307">
        <v>9999</v>
      </c>
      <c r="HL307">
        <v>9999</v>
      </c>
      <c r="HM307">
        <v>9999</v>
      </c>
      <c r="HN307">
        <v>9.1</v>
      </c>
      <c r="HO307">
        <v>1.86392</v>
      </c>
      <c r="HP307">
        <v>1.86005</v>
      </c>
      <c r="HQ307">
        <v>1.85837</v>
      </c>
      <c r="HR307">
        <v>1.85974</v>
      </c>
      <c r="HS307">
        <v>1.85986</v>
      </c>
      <c r="HT307">
        <v>1.85837</v>
      </c>
      <c r="HU307">
        <v>1.85745</v>
      </c>
      <c r="HV307">
        <v>1.8524</v>
      </c>
      <c r="HW307">
        <v>0</v>
      </c>
      <c r="HX307">
        <v>0</v>
      </c>
      <c r="HY307">
        <v>0</v>
      </c>
      <c r="HZ307">
        <v>0</v>
      </c>
      <c r="IA307" t="s">
        <v>426</v>
      </c>
      <c r="IB307" t="s">
        <v>427</v>
      </c>
      <c r="IC307" t="s">
        <v>428</v>
      </c>
      <c r="ID307" t="s">
        <v>428</v>
      </c>
      <c r="IE307" t="s">
        <v>428</v>
      </c>
      <c r="IF307" t="s">
        <v>428</v>
      </c>
      <c r="IG307">
        <v>0</v>
      </c>
      <c r="IH307">
        <v>100</v>
      </c>
      <c r="II307">
        <v>100</v>
      </c>
      <c r="IJ307">
        <v>-1.32</v>
      </c>
      <c r="IK307">
        <v>0.3155</v>
      </c>
      <c r="IL307">
        <v>-1.085747647868322</v>
      </c>
      <c r="IM307">
        <v>-0.001141660950335919</v>
      </c>
      <c r="IN307">
        <v>1.556549255047457E-06</v>
      </c>
      <c r="IO307">
        <v>-3.845636065895205E-10</v>
      </c>
      <c r="IP307">
        <v>0.01562767363184709</v>
      </c>
      <c r="IQ307">
        <v>0.001629169780553792</v>
      </c>
      <c r="IR307">
        <v>0.0005448488767950686</v>
      </c>
      <c r="IS307">
        <v>-2.599574200195059E-06</v>
      </c>
      <c r="IT307">
        <v>2</v>
      </c>
      <c r="IU307">
        <v>2011</v>
      </c>
      <c r="IV307">
        <v>1</v>
      </c>
      <c r="IW307">
        <v>26</v>
      </c>
      <c r="IX307">
        <v>197513.8</v>
      </c>
      <c r="IY307">
        <v>197514</v>
      </c>
      <c r="IZ307">
        <v>1.14746</v>
      </c>
      <c r="JA307">
        <v>2.64771</v>
      </c>
      <c r="JB307">
        <v>1.49658</v>
      </c>
      <c r="JC307">
        <v>2.34985</v>
      </c>
      <c r="JD307">
        <v>1.54907</v>
      </c>
      <c r="JE307">
        <v>2.35107</v>
      </c>
      <c r="JF307">
        <v>36.6469</v>
      </c>
      <c r="JG307">
        <v>24.1926</v>
      </c>
      <c r="JH307">
        <v>18</v>
      </c>
      <c r="JI307">
        <v>482.642</v>
      </c>
      <c r="JJ307">
        <v>497.598</v>
      </c>
      <c r="JK307">
        <v>30.3687</v>
      </c>
      <c r="JL307">
        <v>29.2011</v>
      </c>
      <c r="JM307">
        <v>30.0001</v>
      </c>
      <c r="JN307">
        <v>29.4095</v>
      </c>
      <c r="JO307">
        <v>29.4033</v>
      </c>
      <c r="JP307">
        <v>23.0711</v>
      </c>
      <c r="JQ307">
        <v>11.0899</v>
      </c>
      <c r="JR307">
        <v>100</v>
      </c>
      <c r="JS307">
        <v>30.3647</v>
      </c>
      <c r="JT307">
        <v>420</v>
      </c>
      <c r="JU307">
        <v>23.4047</v>
      </c>
      <c r="JV307">
        <v>101.817</v>
      </c>
      <c r="JW307">
        <v>91.1999</v>
      </c>
    </row>
    <row r="308" spans="1:283">
      <c r="A308">
        <v>290</v>
      </c>
      <c r="B308">
        <v>1758840434.1</v>
      </c>
      <c r="C308">
        <v>3600.5</v>
      </c>
      <c r="D308" t="s">
        <v>1016</v>
      </c>
      <c r="E308" t="s">
        <v>1017</v>
      </c>
      <c r="F308">
        <v>5</v>
      </c>
      <c r="G308" t="s">
        <v>979</v>
      </c>
      <c r="H308">
        <v>1758840431.1</v>
      </c>
      <c r="I308">
        <f>(J308)/1000</f>
        <v>0</v>
      </c>
      <c r="J308">
        <f>1000*DJ308*AH308*(DF308-DG308)/(100*CY308*(1000-AH308*DF308))</f>
        <v>0</v>
      </c>
      <c r="K308">
        <f>DJ308*AH308*(DE308-DD308*(1000-AH308*DG308)/(1000-AH308*DF308))/(100*CY308)</f>
        <v>0</v>
      </c>
      <c r="L308">
        <f>DD308 - IF(AH308&gt;1, K308*CY308*100.0/(AJ308), 0)</f>
        <v>0</v>
      </c>
      <c r="M308">
        <f>((S308-I308/2)*L308-K308)/(S308+I308/2)</f>
        <v>0</v>
      </c>
      <c r="N308">
        <f>M308*(DK308+DL308)/1000.0</f>
        <v>0</v>
      </c>
      <c r="O308">
        <f>(DD308 - IF(AH308&gt;1, K308*CY308*100.0/(AJ308), 0))*(DK308+DL308)/1000.0</f>
        <v>0</v>
      </c>
      <c r="P308">
        <f>2.0/((1/R308-1/Q308)+SIGN(R308)*SQRT((1/R308-1/Q308)*(1/R308-1/Q308) + 4*CZ308/((CZ308+1)*(CZ308+1))*(2*1/R308*1/Q308-1/Q308*1/Q308)))</f>
        <v>0</v>
      </c>
      <c r="Q308">
        <f>IF(LEFT(DA308,1)&lt;&gt;"0",IF(LEFT(DA308,1)="1",3.0,DB308),$D$5+$E$5*(DR308*DK308/($K$5*1000))+$F$5*(DR308*DK308/($K$5*1000))*MAX(MIN(CY308,$J$5),$I$5)*MAX(MIN(CY308,$J$5),$I$5)+$G$5*MAX(MIN(CY308,$J$5),$I$5)*(DR308*DK308/($K$5*1000))+$H$5*(DR308*DK308/($K$5*1000))*(DR308*DK308/($K$5*1000)))</f>
        <v>0</v>
      </c>
      <c r="R308">
        <f>I308*(1000-(1000*0.61365*exp(17.502*V308/(240.97+V308))/(DK308+DL308)+DF308)/2)/(1000*0.61365*exp(17.502*V308/(240.97+V308))/(DK308+DL308)-DF308)</f>
        <v>0</v>
      </c>
      <c r="S308">
        <f>1/((CZ308+1)/(P308/1.6)+1/(Q308/1.37)) + CZ308/((CZ308+1)/(P308/1.6) + CZ308/(Q308/1.37))</f>
        <v>0</v>
      </c>
      <c r="T308">
        <f>(CU308*CX308)</f>
        <v>0</v>
      </c>
      <c r="U308">
        <f>(DM308+(T308+2*0.95*5.67E-8*(((DM308+$B$9)+273)^4-(DM308+273)^4)-44100*I308)/(1.84*29.3*Q308+8*0.95*5.67E-8*(DM308+273)^3))</f>
        <v>0</v>
      </c>
      <c r="V308">
        <f>($C$9*DN308+$D$9*DO308+$E$9*U308)</f>
        <v>0</v>
      </c>
      <c r="W308">
        <f>0.61365*exp(17.502*V308/(240.97+V308))</f>
        <v>0</v>
      </c>
      <c r="X308">
        <f>(Y308/Z308*100)</f>
        <v>0</v>
      </c>
      <c r="Y308">
        <f>DF308*(DK308+DL308)/1000</f>
        <v>0</v>
      </c>
      <c r="Z308">
        <f>0.61365*exp(17.502*DM308/(240.97+DM308))</f>
        <v>0</v>
      </c>
      <c r="AA308">
        <f>(W308-DF308*(DK308+DL308)/1000)</f>
        <v>0</v>
      </c>
      <c r="AB308">
        <f>(-I308*44100)</f>
        <v>0</v>
      </c>
      <c r="AC308">
        <f>2*29.3*Q308*0.92*(DM308-V308)</f>
        <v>0</v>
      </c>
      <c r="AD308">
        <f>2*0.95*5.67E-8*(((DM308+$B$9)+273)^4-(V308+273)^4)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IF(AF308*$H$15&gt;=AJ308,1.0,(AJ308/(AJ308-AF308*$H$15)))</f>
        <v>0</v>
      </c>
      <c r="AI308">
        <f>(AH308-1)*100</f>
        <v>0</v>
      </c>
      <c r="AJ308">
        <f>MAX(0,($B$15+$C$15*DR308)/(1+$D$15*DR308)*DK308/(DM308+273)*$E$15)</f>
        <v>0</v>
      </c>
      <c r="AK308" t="s">
        <v>422</v>
      </c>
      <c r="AL308" t="s">
        <v>422</v>
      </c>
      <c r="AM308">
        <v>0</v>
      </c>
      <c r="AN308">
        <v>0</v>
      </c>
      <c r="AO308">
        <f>1-AM308/AN308</f>
        <v>0</v>
      </c>
      <c r="AP308">
        <v>0</v>
      </c>
      <c r="AQ308" t="s">
        <v>422</v>
      </c>
      <c r="AR308" t="s">
        <v>422</v>
      </c>
      <c r="AS308">
        <v>0</v>
      </c>
      <c r="AT308">
        <v>0</v>
      </c>
      <c r="AU308">
        <f>1-AS308/AT308</f>
        <v>0</v>
      </c>
      <c r="AV308">
        <v>0.5</v>
      </c>
      <c r="AW308">
        <f>CV308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422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CU308">
        <f>$B$13*DS308+$C$13*DT308+$F$13*EE308*(1-EH308)</f>
        <v>0</v>
      </c>
      <c r="CV308">
        <f>CU308*CW308</f>
        <v>0</v>
      </c>
      <c r="CW308">
        <f>($B$13*$D$11+$C$13*$D$11+$F$13*((ER308+EJ308)/MAX(ER308+EJ308+ES308, 0.1)*$I$11+ES308/MAX(ER308+EJ308+ES308, 0.1)*$J$11))/($B$13+$C$13+$F$13)</f>
        <v>0</v>
      </c>
      <c r="CX308">
        <f>($B$13*$K$11+$C$13*$K$11+$F$13*((ER308+EJ308)/MAX(ER308+EJ308+ES308, 0.1)*$P$11+ES308/MAX(ER308+EJ308+ES308, 0.1)*$Q$11))/($B$13+$C$13+$F$13)</f>
        <v>0</v>
      </c>
      <c r="CY308">
        <v>1.37</v>
      </c>
      <c r="CZ308">
        <v>0.5</v>
      </c>
      <c r="DA308" t="s">
        <v>423</v>
      </c>
      <c r="DB308">
        <v>2</v>
      </c>
      <c r="DC308">
        <v>1758840431.1</v>
      </c>
      <c r="DD308">
        <v>422.0916666666666</v>
      </c>
      <c r="DE308">
        <v>419.9554444444445</v>
      </c>
      <c r="DF308">
        <v>23.57154444444445</v>
      </c>
      <c r="DG308">
        <v>23.42877777777778</v>
      </c>
      <c r="DH308">
        <v>423.4111111111111</v>
      </c>
      <c r="DI308">
        <v>23.25604444444444</v>
      </c>
      <c r="DJ308">
        <v>500.0631111111111</v>
      </c>
      <c r="DK308">
        <v>90.56686666666668</v>
      </c>
      <c r="DL308">
        <v>0.06693426666666667</v>
      </c>
      <c r="DM308">
        <v>30.01205555555556</v>
      </c>
      <c r="DN308">
        <v>30.00271111111111</v>
      </c>
      <c r="DO308">
        <v>999.9000000000001</v>
      </c>
      <c r="DP308">
        <v>0</v>
      </c>
      <c r="DQ308">
        <v>0</v>
      </c>
      <c r="DR308">
        <v>10006.38333333333</v>
      </c>
      <c r="DS308">
        <v>0</v>
      </c>
      <c r="DT308">
        <v>3.062857777777777</v>
      </c>
      <c r="DU308">
        <v>2.136223333333334</v>
      </c>
      <c r="DV308">
        <v>432.2812222222222</v>
      </c>
      <c r="DW308">
        <v>430.0306666666667</v>
      </c>
      <c r="DX308">
        <v>0.1427704444444444</v>
      </c>
      <c r="DY308">
        <v>419.9554444444445</v>
      </c>
      <c r="DZ308">
        <v>23.42877777777778</v>
      </c>
      <c r="EA308">
        <v>2.1348</v>
      </c>
      <c r="EB308">
        <v>2.12187</v>
      </c>
      <c r="EC308">
        <v>18.48124444444444</v>
      </c>
      <c r="ED308">
        <v>18.38432222222222</v>
      </c>
      <c r="EE308">
        <v>0.00500078</v>
      </c>
      <c r="EF308">
        <v>0</v>
      </c>
      <c r="EG308">
        <v>0</v>
      </c>
      <c r="EH308">
        <v>0</v>
      </c>
      <c r="EI308">
        <v>161.5333333333333</v>
      </c>
      <c r="EJ308">
        <v>0.00500078</v>
      </c>
      <c r="EK308">
        <v>-14.93333333333333</v>
      </c>
      <c r="EL308">
        <v>-0.7555555555555554</v>
      </c>
      <c r="EM308">
        <v>35.77755555555555</v>
      </c>
      <c r="EN308">
        <v>41.104</v>
      </c>
      <c r="EO308">
        <v>37.84</v>
      </c>
      <c r="EP308">
        <v>41.68733333333333</v>
      </c>
      <c r="EQ308">
        <v>38.26355555555555</v>
      </c>
      <c r="ER308">
        <v>0</v>
      </c>
      <c r="ES308">
        <v>0</v>
      </c>
      <c r="ET308">
        <v>0</v>
      </c>
      <c r="EU308">
        <v>1758840429.3</v>
      </c>
      <c r="EV308">
        <v>0</v>
      </c>
      <c r="EW308">
        <v>162.656</v>
      </c>
      <c r="EX308">
        <v>-4.66923107327329</v>
      </c>
      <c r="EY308">
        <v>-26.57692290629153</v>
      </c>
      <c r="EZ308">
        <v>-13.584</v>
      </c>
      <c r="FA308">
        <v>15</v>
      </c>
      <c r="FB308">
        <v>0</v>
      </c>
      <c r="FC308" t="s">
        <v>424</v>
      </c>
      <c r="FD308">
        <v>1746989605.5</v>
      </c>
      <c r="FE308">
        <v>1746989593.5</v>
      </c>
      <c r="FF308">
        <v>0</v>
      </c>
      <c r="FG308">
        <v>-0.274</v>
      </c>
      <c r="FH308">
        <v>-0.002</v>
      </c>
      <c r="FI308">
        <v>2.549</v>
      </c>
      <c r="FJ308">
        <v>0.129</v>
      </c>
      <c r="FK308">
        <v>420</v>
      </c>
      <c r="FL308">
        <v>17</v>
      </c>
      <c r="FM308">
        <v>0.02</v>
      </c>
      <c r="FN308">
        <v>0.04</v>
      </c>
      <c r="FO308">
        <v>2.111035121951219</v>
      </c>
      <c r="FP308">
        <v>0.2692289895470405</v>
      </c>
      <c r="FQ308">
        <v>0.04468976753739163</v>
      </c>
      <c r="FR308">
        <v>1</v>
      </c>
      <c r="FS308">
        <v>164.0323529411764</v>
      </c>
      <c r="FT308">
        <v>-30.22001536394515</v>
      </c>
      <c r="FU308">
        <v>5.866090018975728</v>
      </c>
      <c r="FV308">
        <v>0</v>
      </c>
      <c r="FW308">
        <v>0.1430720243902439</v>
      </c>
      <c r="FX308">
        <v>-0.002507017421602922</v>
      </c>
      <c r="FY308">
        <v>0.000900498222200136</v>
      </c>
      <c r="FZ308">
        <v>1</v>
      </c>
      <c r="GA308">
        <v>2</v>
      </c>
      <c r="GB308">
        <v>3</v>
      </c>
      <c r="GC308" t="s">
        <v>435</v>
      </c>
      <c r="GD308">
        <v>3.10328</v>
      </c>
      <c r="GE308">
        <v>2.72478</v>
      </c>
      <c r="GF308">
        <v>0.0885329</v>
      </c>
      <c r="GG308">
        <v>0.08804430000000001</v>
      </c>
      <c r="GH308">
        <v>0.106438</v>
      </c>
      <c r="GI308">
        <v>0.107434</v>
      </c>
      <c r="GJ308">
        <v>23792.2</v>
      </c>
      <c r="GK308">
        <v>21601.3</v>
      </c>
      <c r="GL308">
        <v>26667.5</v>
      </c>
      <c r="GM308">
        <v>23909.3</v>
      </c>
      <c r="GN308">
        <v>38128.4</v>
      </c>
      <c r="GO308">
        <v>31532.5</v>
      </c>
      <c r="GP308">
        <v>46568.1</v>
      </c>
      <c r="GQ308">
        <v>37810.5</v>
      </c>
      <c r="GR308">
        <v>1.86613</v>
      </c>
      <c r="GS308">
        <v>1.86607</v>
      </c>
      <c r="GT308">
        <v>0.081189</v>
      </c>
      <c r="GU308">
        <v>0</v>
      </c>
      <c r="GV308">
        <v>28.68</v>
      </c>
      <c r="GW308">
        <v>999.9</v>
      </c>
      <c r="GX308">
        <v>50.3</v>
      </c>
      <c r="GY308">
        <v>31.4</v>
      </c>
      <c r="GZ308">
        <v>25.6336</v>
      </c>
      <c r="HA308">
        <v>60.6902</v>
      </c>
      <c r="HB308">
        <v>19.0825</v>
      </c>
      <c r="HC308">
        <v>1</v>
      </c>
      <c r="HD308">
        <v>0.148882</v>
      </c>
      <c r="HE308">
        <v>-1.10343</v>
      </c>
      <c r="HF308">
        <v>20.2959</v>
      </c>
      <c r="HG308">
        <v>5.22043</v>
      </c>
      <c r="HH308">
        <v>11.98</v>
      </c>
      <c r="HI308">
        <v>4.96505</v>
      </c>
      <c r="HJ308">
        <v>3.276</v>
      </c>
      <c r="HK308">
        <v>9999</v>
      </c>
      <c r="HL308">
        <v>9999</v>
      </c>
      <c r="HM308">
        <v>9999</v>
      </c>
      <c r="HN308">
        <v>9.1</v>
      </c>
      <c r="HO308">
        <v>1.86395</v>
      </c>
      <c r="HP308">
        <v>1.86005</v>
      </c>
      <c r="HQ308">
        <v>1.85837</v>
      </c>
      <c r="HR308">
        <v>1.85974</v>
      </c>
      <c r="HS308">
        <v>1.85986</v>
      </c>
      <c r="HT308">
        <v>1.85837</v>
      </c>
      <c r="HU308">
        <v>1.85745</v>
      </c>
      <c r="HV308">
        <v>1.85238</v>
      </c>
      <c r="HW308">
        <v>0</v>
      </c>
      <c r="HX308">
        <v>0</v>
      </c>
      <c r="HY308">
        <v>0</v>
      </c>
      <c r="HZ308">
        <v>0</v>
      </c>
      <c r="IA308" t="s">
        <v>426</v>
      </c>
      <c r="IB308" t="s">
        <v>427</v>
      </c>
      <c r="IC308" t="s">
        <v>428</v>
      </c>
      <c r="ID308" t="s">
        <v>428</v>
      </c>
      <c r="IE308" t="s">
        <v>428</v>
      </c>
      <c r="IF308" t="s">
        <v>428</v>
      </c>
      <c r="IG308">
        <v>0</v>
      </c>
      <c r="IH308">
        <v>100</v>
      </c>
      <c r="II308">
        <v>100</v>
      </c>
      <c r="IJ308">
        <v>-1.319</v>
      </c>
      <c r="IK308">
        <v>0.3155</v>
      </c>
      <c r="IL308">
        <v>-1.085747647868322</v>
      </c>
      <c r="IM308">
        <v>-0.001141660950335919</v>
      </c>
      <c r="IN308">
        <v>1.556549255047457E-06</v>
      </c>
      <c r="IO308">
        <v>-3.845636065895205E-10</v>
      </c>
      <c r="IP308">
        <v>0.01562767363184709</v>
      </c>
      <c r="IQ308">
        <v>0.001629169780553792</v>
      </c>
      <c r="IR308">
        <v>0.0005448488767950686</v>
      </c>
      <c r="IS308">
        <v>-2.599574200195059E-06</v>
      </c>
      <c r="IT308">
        <v>2</v>
      </c>
      <c r="IU308">
        <v>2011</v>
      </c>
      <c r="IV308">
        <v>1</v>
      </c>
      <c r="IW308">
        <v>26</v>
      </c>
      <c r="IX308">
        <v>197513.8</v>
      </c>
      <c r="IY308">
        <v>197514</v>
      </c>
      <c r="IZ308">
        <v>1.14746</v>
      </c>
      <c r="JA308">
        <v>2.63794</v>
      </c>
      <c r="JB308">
        <v>1.49658</v>
      </c>
      <c r="JC308">
        <v>2.35107</v>
      </c>
      <c r="JD308">
        <v>1.54907</v>
      </c>
      <c r="JE308">
        <v>2.44141</v>
      </c>
      <c r="JF308">
        <v>36.6469</v>
      </c>
      <c r="JG308">
        <v>24.1926</v>
      </c>
      <c r="JH308">
        <v>18</v>
      </c>
      <c r="JI308">
        <v>482.774</v>
      </c>
      <c r="JJ308">
        <v>497.582</v>
      </c>
      <c r="JK308">
        <v>30.3661</v>
      </c>
      <c r="JL308">
        <v>29.2011</v>
      </c>
      <c r="JM308">
        <v>30.0002</v>
      </c>
      <c r="JN308">
        <v>29.4095</v>
      </c>
      <c r="JO308">
        <v>29.4033</v>
      </c>
      <c r="JP308">
        <v>23.0709</v>
      </c>
      <c r="JQ308">
        <v>11.0899</v>
      </c>
      <c r="JR308">
        <v>100</v>
      </c>
      <c r="JS308">
        <v>30.3647</v>
      </c>
      <c r="JT308">
        <v>420</v>
      </c>
      <c r="JU308">
        <v>23.4047</v>
      </c>
      <c r="JV308">
        <v>101.817</v>
      </c>
      <c r="JW308">
        <v>91.2002</v>
      </c>
    </row>
    <row r="309" spans="1:283">
      <c r="A309">
        <v>291</v>
      </c>
      <c r="B309">
        <v>1758840436.1</v>
      </c>
      <c r="C309">
        <v>3602.5</v>
      </c>
      <c r="D309" t="s">
        <v>1018</v>
      </c>
      <c r="E309" t="s">
        <v>1019</v>
      </c>
      <c r="F309">
        <v>5</v>
      </c>
      <c r="G309" t="s">
        <v>979</v>
      </c>
      <c r="H309">
        <v>1758840433.1</v>
      </c>
      <c r="I309">
        <f>(J309)/1000</f>
        <v>0</v>
      </c>
      <c r="J309">
        <f>1000*DJ309*AH309*(DF309-DG309)/(100*CY309*(1000-AH309*DF309))</f>
        <v>0</v>
      </c>
      <c r="K309">
        <f>DJ309*AH309*(DE309-DD309*(1000-AH309*DG309)/(1000-AH309*DF309))/(100*CY309)</f>
        <v>0</v>
      </c>
      <c r="L309">
        <f>DD309 - IF(AH309&gt;1, K309*CY309*100.0/(AJ309), 0)</f>
        <v>0</v>
      </c>
      <c r="M309">
        <f>((S309-I309/2)*L309-K309)/(S309+I309/2)</f>
        <v>0</v>
      </c>
      <c r="N309">
        <f>M309*(DK309+DL309)/1000.0</f>
        <v>0</v>
      </c>
      <c r="O309">
        <f>(DD309 - IF(AH309&gt;1, K309*CY309*100.0/(AJ309), 0))*(DK309+DL309)/1000.0</f>
        <v>0</v>
      </c>
      <c r="P309">
        <f>2.0/((1/R309-1/Q309)+SIGN(R309)*SQRT((1/R309-1/Q309)*(1/R309-1/Q309) + 4*CZ309/((CZ309+1)*(CZ309+1))*(2*1/R309*1/Q309-1/Q309*1/Q309)))</f>
        <v>0</v>
      </c>
      <c r="Q309">
        <f>IF(LEFT(DA309,1)&lt;&gt;"0",IF(LEFT(DA309,1)="1",3.0,DB309),$D$5+$E$5*(DR309*DK309/($K$5*1000))+$F$5*(DR309*DK309/($K$5*1000))*MAX(MIN(CY309,$J$5),$I$5)*MAX(MIN(CY309,$J$5),$I$5)+$G$5*MAX(MIN(CY309,$J$5),$I$5)*(DR309*DK309/($K$5*1000))+$H$5*(DR309*DK309/($K$5*1000))*(DR309*DK309/($K$5*1000)))</f>
        <v>0</v>
      </c>
      <c r="R309">
        <f>I309*(1000-(1000*0.61365*exp(17.502*V309/(240.97+V309))/(DK309+DL309)+DF309)/2)/(1000*0.61365*exp(17.502*V309/(240.97+V309))/(DK309+DL309)-DF309)</f>
        <v>0</v>
      </c>
      <c r="S309">
        <f>1/((CZ309+1)/(P309/1.6)+1/(Q309/1.37)) + CZ309/((CZ309+1)/(P309/1.6) + CZ309/(Q309/1.37))</f>
        <v>0</v>
      </c>
      <c r="T309">
        <f>(CU309*CX309)</f>
        <v>0</v>
      </c>
      <c r="U309">
        <f>(DM309+(T309+2*0.95*5.67E-8*(((DM309+$B$9)+273)^4-(DM309+273)^4)-44100*I309)/(1.84*29.3*Q309+8*0.95*5.67E-8*(DM309+273)^3))</f>
        <v>0</v>
      </c>
      <c r="V309">
        <f>($C$9*DN309+$D$9*DO309+$E$9*U309)</f>
        <v>0</v>
      </c>
      <c r="W309">
        <f>0.61365*exp(17.502*V309/(240.97+V309))</f>
        <v>0</v>
      </c>
      <c r="X309">
        <f>(Y309/Z309*100)</f>
        <v>0</v>
      </c>
      <c r="Y309">
        <f>DF309*(DK309+DL309)/1000</f>
        <v>0</v>
      </c>
      <c r="Z309">
        <f>0.61365*exp(17.502*DM309/(240.97+DM309))</f>
        <v>0</v>
      </c>
      <c r="AA309">
        <f>(W309-DF309*(DK309+DL309)/1000)</f>
        <v>0</v>
      </c>
      <c r="AB309">
        <f>(-I309*44100)</f>
        <v>0</v>
      </c>
      <c r="AC309">
        <f>2*29.3*Q309*0.92*(DM309-V309)</f>
        <v>0</v>
      </c>
      <c r="AD309">
        <f>2*0.95*5.67E-8*(((DM309+$B$9)+273)^4-(V309+273)^4)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IF(AF309*$H$15&gt;=AJ309,1.0,(AJ309/(AJ309-AF309*$H$15)))</f>
        <v>0</v>
      </c>
      <c r="AI309">
        <f>(AH309-1)*100</f>
        <v>0</v>
      </c>
      <c r="AJ309">
        <f>MAX(0,($B$15+$C$15*DR309)/(1+$D$15*DR309)*DK309/(DM309+273)*$E$15)</f>
        <v>0</v>
      </c>
      <c r="AK309" t="s">
        <v>422</v>
      </c>
      <c r="AL309" t="s">
        <v>422</v>
      </c>
      <c r="AM309">
        <v>0</v>
      </c>
      <c r="AN309">
        <v>0</v>
      </c>
      <c r="AO309">
        <f>1-AM309/AN309</f>
        <v>0</v>
      </c>
      <c r="AP309">
        <v>0</v>
      </c>
      <c r="AQ309" t="s">
        <v>422</v>
      </c>
      <c r="AR309" t="s">
        <v>422</v>
      </c>
      <c r="AS309">
        <v>0</v>
      </c>
      <c r="AT309">
        <v>0</v>
      </c>
      <c r="AU309">
        <f>1-AS309/AT309</f>
        <v>0</v>
      </c>
      <c r="AV309">
        <v>0.5</v>
      </c>
      <c r="AW309">
        <f>CV309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422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CU309">
        <f>$B$13*DS309+$C$13*DT309+$F$13*EE309*(1-EH309)</f>
        <v>0</v>
      </c>
      <c r="CV309">
        <f>CU309*CW309</f>
        <v>0</v>
      </c>
      <c r="CW309">
        <f>($B$13*$D$11+$C$13*$D$11+$F$13*((ER309+EJ309)/MAX(ER309+EJ309+ES309, 0.1)*$I$11+ES309/MAX(ER309+EJ309+ES309, 0.1)*$J$11))/($B$13+$C$13+$F$13)</f>
        <v>0</v>
      </c>
      <c r="CX309">
        <f>($B$13*$K$11+$C$13*$K$11+$F$13*((ER309+EJ309)/MAX(ER309+EJ309+ES309, 0.1)*$P$11+ES309/MAX(ER309+EJ309+ES309, 0.1)*$Q$11))/($B$13+$C$13+$F$13)</f>
        <v>0</v>
      </c>
      <c r="CY309">
        <v>1.37</v>
      </c>
      <c r="CZ309">
        <v>0.5</v>
      </c>
      <c r="DA309" t="s">
        <v>423</v>
      </c>
      <c r="DB309">
        <v>2</v>
      </c>
      <c r="DC309">
        <v>1758840433.1</v>
      </c>
      <c r="DD309">
        <v>422.0871111111111</v>
      </c>
      <c r="DE309">
        <v>420.0132222222222</v>
      </c>
      <c r="DF309">
        <v>23.57112222222222</v>
      </c>
      <c r="DG309">
        <v>23.42898888888889</v>
      </c>
      <c r="DH309">
        <v>423.4064444444444</v>
      </c>
      <c r="DI309">
        <v>23.25563333333334</v>
      </c>
      <c r="DJ309">
        <v>500.0542222222223</v>
      </c>
      <c r="DK309">
        <v>90.56584444444444</v>
      </c>
      <c r="DL309">
        <v>0.06681288888888887</v>
      </c>
      <c r="DM309">
        <v>30.01176666666667</v>
      </c>
      <c r="DN309">
        <v>30.00361111111111</v>
      </c>
      <c r="DO309">
        <v>999.9000000000001</v>
      </c>
      <c r="DP309">
        <v>0</v>
      </c>
      <c r="DQ309">
        <v>0</v>
      </c>
      <c r="DR309">
        <v>9999.994444444445</v>
      </c>
      <c r="DS309">
        <v>0</v>
      </c>
      <c r="DT309">
        <v>3.057461111111111</v>
      </c>
      <c r="DU309">
        <v>2.073892222222222</v>
      </c>
      <c r="DV309">
        <v>432.2764444444445</v>
      </c>
      <c r="DW309">
        <v>430.0897777777778</v>
      </c>
      <c r="DX309">
        <v>0.142146</v>
      </c>
      <c r="DY309">
        <v>420.0132222222222</v>
      </c>
      <c r="DZ309">
        <v>23.42898888888889</v>
      </c>
      <c r="EA309">
        <v>2.13474</v>
      </c>
      <c r="EB309">
        <v>2.121865555555556</v>
      </c>
      <c r="EC309">
        <v>18.48078888888889</v>
      </c>
      <c r="ED309">
        <v>18.3843</v>
      </c>
      <c r="EE309">
        <v>0.00500078</v>
      </c>
      <c r="EF309">
        <v>0</v>
      </c>
      <c r="EG309">
        <v>0</v>
      </c>
      <c r="EH309">
        <v>0</v>
      </c>
      <c r="EI309">
        <v>161.3333333333333</v>
      </c>
      <c r="EJ309">
        <v>0.00500078</v>
      </c>
      <c r="EK309">
        <v>-16.03333333333333</v>
      </c>
      <c r="EL309">
        <v>-0.7444444444444445</v>
      </c>
      <c r="EM309">
        <v>35.77755555555556</v>
      </c>
      <c r="EN309">
        <v>41.11788888888889</v>
      </c>
      <c r="EO309">
        <v>37.854</v>
      </c>
      <c r="EP309">
        <v>41.736</v>
      </c>
      <c r="EQ309">
        <v>38.43022222222222</v>
      </c>
      <c r="ER309">
        <v>0</v>
      </c>
      <c r="ES309">
        <v>0</v>
      </c>
      <c r="ET309">
        <v>0</v>
      </c>
      <c r="EU309">
        <v>1758840431.7</v>
      </c>
      <c r="EV309">
        <v>0</v>
      </c>
      <c r="EW309">
        <v>162.348</v>
      </c>
      <c r="EX309">
        <v>1.669230314401408</v>
      </c>
      <c r="EY309">
        <v>7.792308131853714</v>
      </c>
      <c r="EZ309">
        <v>-14.244</v>
      </c>
      <c r="FA309">
        <v>15</v>
      </c>
      <c r="FB309">
        <v>0</v>
      </c>
      <c r="FC309" t="s">
        <v>424</v>
      </c>
      <c r="FD309">
        <v>1746989605.5</v>
      </c>
      <c r="FE309">
        <v>1746989593.5</v>
      </c>
      <c r="FF309">
        <v>0</v>
      </c>
      <c r="FG309">
        <v>-0.274</v>
      </c>
      <c r="FH309">
        <v>-0.002</v>
      </c>
      <c r="FI309">
        <v>2.549</v>
      </c>
      <c r="FJ309">
        <v>0.129</v>
      </c>
      <c r="FK309">
        <v>420</v>
      </c>
      <c r="FL309">
        <v>17</v>
      </c>
      <c r="FM309">
        <v>0.02</v>
      </c>
      <c r="FN309">
        <v>0.04</v>
      </c>
      <c r="FO309">
        <v>2.105066585365853</v>
      </c>
      <c r="FP309">
        <v>-0.0230506620209058</v>
      </c>
      <c r="FQ309">
        <v>0.05296285442945728</v>
      </c>
      <c r="FR309">
        <v>1</v>
      </c>
      <c r="FS309">
        <v>162.9941176470588</v>
      </c>
      <c r="FT309">
        <v>-5.017570782562727</v>
      </c>
      <c r="FU309">
        <v>4.806487110052449</v>
      </c>
      <c r="FV309">
        <v>0</v>
      </c>
      <c r="FW309">
        <v>0.1427126341463415</v>
      </c>
      <c r="FX309">
        <v>-0.005617965156794593</v>
      </c>
      <c r="FY309">
        <v>0.001177233191896287</v>
      </c>
      <c r="FZ309">
        <v>1</v>
      </c>
      <c r="GA309">
        <v>2</v>
      </c>
      <c r="GB309">
        <v>3</v>
      </c>
      <c r="GC309" t="s">
        <v>435</v>
      </c>
      <c r="GD309">
        <v>3.10295</v>
      </c>
      <c r="GE309">
        <v>2.72499</v>
      </c>
      <c r="GF309">
        <v>0.08853179999999999</v>
      </c>
      <c r="GG309">
        <v>0.0880537</v>
      </c>
      <c r="GH309">
        <v>0.106434</v>
      </c>
      <c r="GI309">
        <v>0.107434</v>
      </c>
      <c r="GJ309">
        <v>23792.2</v>
      </c>
      <c r="GK309">
        <v>21601.3</v>
      </c>
      <c r="GL309">
        <v>26667.5</v>
      </c>
      <c r="GM309">
        <v>23909.4</v>
      </c>
      <c r="GN309">
        <v>38128.6</v>
      </c>
      <c r="GO309">
        <v>31532.5</v>
      </c>
      <c r="GP309">
        <v>46568.1</v>
      </c>
      <c r="GQ309">
        <v>37810.5</v>
      </c>
      <c r="GR309">
        <v>1.86567</v>
      </c>
      <c r="GS309">
        <v>1.86637</v>
      </c>
      <c r="GT309">
        <v>0.0816397</v>
      </c>
      <c r="GU309">
        <v>0</v>
      </c>
      <c r="GV309">
        <v>28.6788</v>
      </c>
      <c r="GW309">
        <v>999.9</v>
      </c>
      <c r="GX309">
        <v>50.3</v>
      </c>
      <c r="GY309">
        <v>31.4</v>
      </c>
      <c r="GZ309">
        <v>25.6373</v>
      </c>
      <c r="HA309">
        <v>60.8202</v>
      </c>
      <c r="HB309">
        <v>19.1266</v>
      </c>
      <c r="HC309">
        <v>1</v>
      </c>
      <c r="HD309">
        <v>0.148938</v>
      </c>
      <c r="HE309">
        <v>-1.11064</v>
      </c>
      <c r="HF309">
        <v>20.2955</v>
      </c>
      <c r="HG309">
        <v>5.22118</v>
      </c>
      <c r="HH309">
        <v>11.98</v>
      </c>
      <c r="HI309">
        <v>4.9651</v>
      </c>
      <c r="HJ309">
        <v>3.276</v>
      </c>
      <c r="HK309">
        <v>9999</v>
      </c>
      <c r="HL309">
        <v>9999</v>
      </c>
      <c r="HM309">
        <v>9999</v>
      </c>
      <c r="HN309">
        <v>9.1</v>
      </c>
      <c r="HO309">
        <v>1.86395</v>
      </c>
      <c r="HP309">
        <v>1.86005</v>
      </c>
      <c r="HQ309">
        <v>1.85837</v>
      </c>
      <c r="HR309">
        <v>1.85974</v>
      </c>
      <c r="HS309">
        <v>1.85986</v>
      </c>
      <c r="HT309">
        <v>1.85837</v>
      </c>
      <c r="HU309">
        <v>1.85745</v>
      </c>
      <c r="HV309">
        <v>1.85237</v>
      </c>
      <c r="HW309">
        <v>0</v>
      </c>
      <c r="HX309">
        <v>0</v>
      </c>
      <c r="HY309">
        <v>0</v>
      </c>
      <c r="HZ309">
        <v>0</v>
      </c>
      <c r="IA309" t="s">
        <v>426</v>
      </c>
      <c r="IB309" t="s">
        <v>427</v>
      </c>
      <c r="IC309" t="s">
        <v>428</v>
      </c>
      <c r="ID309" t="s">
        <v>428</v>
      </c>
      <c r="IE309" t="s">
        <v>428</v>
      </c>
      <c r="IF309" t="s">
        <v>428</v>
      </c>
      <c r="IG309">
        <v>0</v>
      </c>
      <c r="IH309">
        <v>100</v>
      </c>
      <c r="II309">
        <v>100</v>
      </c>
      <c r="IJ309">
        <v>-1.319</v>
      </c>
      <c r="IK309">
        <v>0.3154</v>
      </c>
      <c r="IL309">
        <v>-1.085747647868322</v>
      </c>
      <c r="IM309">
        <v>-0.001141660950335919</v>
      </c>
      <c r="IN309">
        <v>1.556549255047457E-06</v>
      </c>
      <c r="IO309">
        <v>-3.845636065895205E-10</v>
      </c>
      <c r="IP309">
        <v>0.01562767363184709</v>
      </c>
      <c r="IQ309">
        <v>0.001629169780553792</v>
      </c>
      <c r="IR309">
        <v>0.0005448488767950686</v>
      </c>
      <c r="IS309">
        <v>-2.599574200195059E-06</v>
      </c>
      <c r="IT309">
        <v>2</v>
      </c>
      <c r="IU309">
        <v>2011</v>
      </c>
      <c r="IV309">
        <v>1</v>
      </c>
      <c r="IW309">
        <v>26</v>
      </c>
      <c r="IX309">
        <v>197513.8</v>
      </c>
      <c r="IY309">
        <v>197514</v>
      </c>
      <c r="IZ309">
        <v>1.14746</v>
      </c>
      <c r="JA309">
        <v>2.63306</v>
      </c>
      <c r="JB309">
        <v>1.49658</v>
      </c>
      <c r="JC309">
        <v>2.35107</v>
      </c>
      <c r="JD309">
        <v>1.54907</v>
      </c>
      <c r="JE309">
        <v>2.47437</v>
      </c>
      <c r="JF309">
        <v>36.6469</v>
      </c>
      <c r="JG309">
        <v>24.1926</v>
      </c>
      <c r="JH309">
        <v>18</v>
      </c>
      <c r="JI309">
        <v>482.511</v>
      </c>
      <c r="JJ309">
        <v>497.782</v>
      </c>
      <c r="JK309">
        <v>30.3637</v>
      </c>
      <c r="JL309">
        <v>29.2011</v>
      </c>
      <c r="JM309">
        <v>30.0001</v>
      </c>
      <c r="JN309">
        <v>29.4095</v>
      </c>
      <c r="JO309">
        <v>29.4033</v>
      </c>
      <c r="JP309">
        <v>23.0696</v>
      </c>
      <c r="JQ309">
        <v>11.0899</v>
      </c>
      <c r="JR309">
        <v>100</v>
      </c>
      <c r="JS309">
        <v>30.3619</v>
      </c>
      <c r="JT309">
        <v>420</v>
      </c>
      <c r="JU309">
        <v>23.4047</v>
      </c>
      <c r="JV309">
        <v>101.817</v>
      </c>
      <c r="JW309">
        <v>91.20050000000001</v>
      </c>
    </row>
    <row r="310" spans="1:283">
      <c r="A310">
        <v>292</v>
      </c>
      <c r="B310">
        <v>1758840438.1</v>
      </c>
      <c r="C310">
        <v>3604.5</v>
      </c>
      <c r="D310" t="s">
        <v>1020</v>
      </c>
      <c r="E310" t="s">
        <v>1021</v>
      </c>
      <c r="F310">
        <v>5</v>
      </c>
      <c r="G310" t="s">
        <v>979</v>
      </c>
      <c r="H310">
        <v>1758840435.1</v>
      </c>
      <c r="I310">
        <f>(J310)/1000</f>
        <v>0</v>
      </c>
      <c r="J310">
        <f>1000*DJ310*AH310*(DF310-DG310)/(100*CY310*(1000-AH310*DF310))</f>
        <v>0</v>
      </c>
      <c r="K310">
        <f>DJ310*AH310*(DE310-DD310*(1000-AH310*DG310)/(1000-AH310*DF310))/(100*CY310)</f>
        <v>0</v>
      </c>
      <c r="L310">
        <f>DD310 - IF(AH310&gt;1, K310*CY310*100.0/(AJ310), 0)</f>
        <v>0</v>
      </c>
      <c r="M310">
        <f>((S310-I310/2)*L310-K310)/(S310+I310/2)</f>
        <v>0</v>
      </c>
      <c r="N310">
        <f>M310*(DK310+DL310)/1000.0</f>
        <v>0</v>
      </c>
      <c r="O310">
        <f>(DD310 - IF(AH310&gt;1, K310*CY310*100.0/(AJ310), 0))*(DK310+DL310)/1000.0</f>
        <v>0</v>
      </c>
      <c r="P310">
        <f>2.0/((1/R310-1/Q310)+SIGN(R310)*SQRT((1/R310-1/Q310)*(1/R310-1/Q310) + 4*CZ310/((CZ310+1)*(CZ310+1))*(2*1/R310*1/Q310-1/Q310*1/Q310)))</f>
        <v>0</v>
      </c>
      <c r="Q310">
        <f>IF(LEFT(DA310,1)&lt;&gt;"0",IF(LEFT(DA310,1)="1",3.0,DB310),$D$5+$E$5*(DR310*DK310/($K$5*1000))+$F$5*(DR310*DK310/($K$5*1000))*MAX(MIN(CY310,$J$5),$I$5)*MAX(MIN(CY310,$J$5),$I$5)+$G$5*MAX(MIN(CY310,$J$5),$I$5)*(DR310*DK310/($K$5*1000))+$H$5*(DR310*DK310/($K$5*1000))*(DR310*DK310/($K$5*1000)))</f>
        <v>0</v>
      </c>
      <c r="R310">
        <f>I310*(1000-(1000*0.61365*exp(17.502*V310/(240.97+V310))/(DK310+DL310)+DF310)/2)/(1000*0.61365*exp(17.502*V310/(240.97+V310))/(DK310+DL310)-DF310)</f>
        <v>0</v>
      </c>
      <c r="S310">
        <f>1/((CZ310+1)/(P310/1.6)+1/(Q310/1.37)) + CZ310/((CZ310+1)/(P310/1.6) + CZ310/(Q310/1.37))</f>
        <v>0</v>
      </c>
      <c r="T310">
        <f>(CU310*CX310)</f>
        <v>0</v>
      </c>
      <c r="U310">
        <f>(DM310+(T310+2*0.95*5.67E-8*(((DM310+$B$9)+273)^4-(DM310+273)^4)-44100*I310)/(1.84*29.3*Q310+8*0.95*5.67E-8*(DM310+273)^3))</f>
        <v>0</v>
      </c>
      <c r="V310">
        <f>($C$9*DN310+$D$9*DO310+$E$9*U310)</f>
        <v>0</v>
      </c>
      <c r="W310">
        <f>0.61365*exp(17.502*V310/(240.97+V310))</f>
        <v>0</v>
      </c>
      <c r="X310">
        <f>(Y310/Z310*100)</f>
        <v>0</v>
      </c>
      <c r="Y310">
        <f>DF310*(DK310+DL310)/1000</f>
        <v>0</v>
      </c>
      <c r="Z310">
        <f>0.61365*exp(17.502*DM310/(240.97+DM310))</f>
        <v>0</v>
      </c>
      <c r="AA310">
        <f>(W310-DF310*(DK310+DL310)/1000)</f>
        <v>0</v>
      </c>
      <c r="AB310">
        <f>(-I310*44100)</f>
        <v>0</v>
      </c>
      <c r="AC310">
        <f>2*29.3*Q310*0.92*(DM310-V310)</f>
        <v>0</v>
      </c>
      <c r="AD310">
        <f>2*0.95*5.67E-8*(((DM310+$B$9)+273)^4-(V310+273)^4)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IF(AF310*$H$15&gt;=AJ310,1.0,(AJ310/(AJ310-AF310*$H$15)))</f>
        <v>0</v>
      </c>
      <c r="AI310">
        <f>(AH310-1)*100</f>
        <v>0</v>
      </c>
      <c r="AJ310">
        <f>MAX(0,($B$15+$C$15*DR310)/(1+$D$15*DR310)*DK310/(DM310+273)*$E$15)</f>
        <v>0</v>
      </c>
      <c r="AK310" t="s">
        <v>422</v>
      </c>
      <c r="AL310" t="s">
        <v>422</v>
      </c>
      <c r="AM310">
        <v>0</v>
      </c>
      <c r="AN310">
        <v>0</v>
      </c>
      <c r="AO310">
        <f>1-AM310/AN310</f>
        <v>0</v>
      </c>
      <c r="AP310">
        <v>0</v>
      </c>
      <c r="AQ310" t="s">
        <v>422</v>
      </c>
      <c r="AR310" t="s">
        <v>422</v>
      </c>
      <c r="AS310">
        <v>0</v>
      </c>
      <c r="AT310">
        <v>0</v>
      </c>
      <c r="AU310">
        <f>1-AS310/AT310</f>
        <v>0</v>
      </c>
      <c r="AV310">
        <v>0.5</v>
      </c>
      <c r="AW310">
        <f>CV310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422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CU310">
        <f>$B$13*DS310+$C$13*DT310+$F$13*EE310*(1-EH310)</f>
        <v>0</v>
      </c>
      <c r="CV310">
        <f>CU310*CW310</f>
        <v>0</v>
      </c>
      <c r="CW310">
        <f>($B$13*$D$11+$C$13*$D$11+$F$13*((ER310+EJ310)/MAX(ER310+EJ310+ES310, 0.1)*$I$11+ES310/MAX(ER310+EJ310+ES310, 0.1)*$J$11))/($B$13+$C$13+$F$13)</f>
        <v>0</v>
      </c>
      <c r="CX310">
        <f>($B$13*$K$11+$C$13*$K$11+$F$13*((ER310+EJ310)/MAX(ER310+EJ310+ES310, 0.1)*$P$11+ES310/MAX(ER310+EJ310+ES310, 0.1)*$Q$11))/($B$13+$C$13+$F$13)</f>
        <v>0</v>
      </c>
      <c r="CY310">
        <v>1.37</v>
      </c>
      <c r="CZ310">
        <v>0.5</v>
      </c>
      <c r="DA310" t="s">
        <v>423</v>
      </c>
      <c r="DB310">
        <v>2</v>
      </c>
      <c r="DC310">
        <v>1758840435.1</v>
      </c>
      <c r="DD310">
        <v>422.0896666666667</v>
      </c>
      <c r="DE310">
        <v>420.0554444444444</v>
      </c>
      <c r="DF310">
        <v>23.57054444444445</v>
      </c>
      <c r="DG310">
        <v>23.42953333333334</v>
      </c>
      <c r="DH310">
        <v>423.4088888888889</v>
      </c>
      <c r="DI310">
        <v>23.25506666666667</v>
      </c>
      <c r="DJ310">
        <v>499.9997777777778</v>
      </c>
      <c r="DK310">
        <v>90.56461111111111</v>
      </c>
      <c r="DL310">
        <v>0.06688715555555554</v>
      </c>
      <c r="DM310">
        <v>30.01096666666667</v>
      </c>
      <c r="DN310">
        <v>30.00728888888889</v>
      </c>
      <c r="DO310">
        <v>999.9000000000001</v>
      </c>
      <c r="DP310">
        <v>0</v>
      </c>
      <c r="DQ310">
        <v>0</v>
      </c>
      <c r="DR310">
        <v>9990</v>
      </c>
      <c r="DS310">
        <v>0</v>
      </c>
      <c r="DT310">
        <v>3.050544444444444</v>
      </c>
      <c r="DU310">
        <v>2.034028888888889</v>
      </c>
      <c r="DV310">
        <v>432.2786666666667</v>
      </c>
      <c r="DW310">
        <v>430.1332222222222</v>
      </c>
      <c r="DX310">
        <v>0.1410275555555556</v>
      </c>
      <c r="DY310">
        <v>420.0554444444444</v>
      </c>
      <c r="DZ310">
        <v>23.42953333333334</v>
      </c>
      <c r="EA310">
        <v>2.134658888888888</v>
      </c>
      <c r="EB310">
        <v>2.121886666666667</v>
      </c>
      <c r="EC310">
        <v>18.48018888888889</v>
      </c>
      <c r="ED310">
        <v>18.38445555555556</v>
      </c>
      <c r="EE310">
        <v>0.00500078</v>
      </c>
      <c r="EF310">
        <v>0</v>
      </c>
      <c r="EG310">
        <v>0</v>
      </c>
      <c r="EH310">
        <v>0</v>
      </c>
      <c r="EI310">
        <v>165.6111111111111</v>
      </c>
      <c r="EJ310">
        <v>0.00500078</v>
      </c>
      <c r="EK310">
        <v>-13.28888888888889</v>
      </c>
      <c r="EL310">
        <v>-0.06666666666666668</v>
      </c>
      <c r="EM310">
        <v>35.72888888888888</v>
      </c>
      <c r="EN310">
        <v>41.10388888888889</v>
      </c>
      <c r="EO310">
        <v>37.95833333333334</v>
      </c>
      <c r="EP310">
        <v>41.72900000000001</v>
      </c>
      <c r="EQ310">
        <v>38.43733333333333</v>
      </c>
      <c r="ER310">
        <v>0</v>
      </c>
      <c r="ES310">
        <v>0</v>
      </c>
      <c r="ET310">
        <v>0</v>
      </c>
      <c r="EU310">
        <v>1758840433.5</v>
      </c>
      <c r="EV310">
        <v>0</v>
      </c>
      <c r="EW310">
        <v>163.2730769230769</v>
      </c>
      <c r="EX310">
        <v>-8.386325077082438</v>
      </c>
      <c r="EY310">
        <v>39.63760714072406</v>
      </c>
      <c r="EZ310">
        <v>-14.09230769230769</v>
      </c>
      <c r="FA310">
        <v>15</v>
      </c>
      <c r="FB310">
        <v>0</v>
      </c>
      <c r="FC310" t="s">
        <v>424</v>
      </c>
      <c r="FD310">
        <v>1746989605.5</v>
      </c>
      <c r="FE310">
        <v>1746989593.5</v>
      </c>
      <c r="FF310">
        <v>0</v>
      </c>
      <c r="FG310">
        <v>-0.274</v>
      </c>
      <c r="FH310">
        <v>-0.002</v>
      </c>
      <c r="FI310">
        <v>2.549</v>
      </c>
      <c r="FJ310">
        <v>0.129</v>
      </c>
      <c r="FK310">
        <v>420</v>
      </c>
      <c r="FL310">
        <v>17</v>
      </c>
      <c r="FM310">
        <v>0.02</v>
      </c>
      <c r="FN310">
        <v>0.04</v>
      </c>
      <c r="FO310">
        <v>2.0977475</v>
      </c>
      <c r="FP310">
        <v>-0.1565344840525315</v>
      </c>
      <c r="FQ310">
        <v>0.05997959256072018</v>
      </c>
      <c r="FR310">
        <v>1</v>
      </c>
      <c r="FS310">
        <v>163</v>
      </c>
      <c r="FT310">
        <v>-2.689075771105841</v>
      </c>
      <c r="FU310">
        <v>4.946478248089597</v>
      </c>
      <c r="FV310">
        <v>0</v>
      </c>
      <c r="FW310">
        <v>0.142355575</v>
      </c>
      <c r="FX310">
        <v>-0.006909714821763615</v>
      </c>
      <c r="FY310">
        <v>0.001317597015166246</v>
      </c>
      <c r="FZ310">
        <v>1</v>
      </c>
      <c r="GA310">
        <v>2</v>
      </c>
      <c r="GB310">
        <v>3</v>
      </c>
      <c r="GC310" t="s">
        <v>435</v>
      </c>
      <c r="GD310">
        <v>3.10291</v>
      </c>
      <c r="GE310">
        <v>2.72511</v>
      </c>
      <c r="GF310">
        <v>0.0885297</v>
      </c>
      <c r="GG310">
        <v>0.0880428</v>
      </c>
      <c r="GH310">
        <v>0.106437</v>
      </c>
      <c r="GI310">
        <v>0.107428</v>
      </c>
      <c r="GJ310">
        <v>23792.2</v>
      </c>
      <c r="GK310">
        <v>21601.6</v>
      </c>
      <c r="GL310">
        <v>26667.4</v>
      </c>
      <c r="GM310">
        <v>23909.5</v>
      </c>
      <c r="GN310">
        <v>38128.6</v>
      </c>
      <c r="GO310">
        <v>31532.7</v>
      </c>
      <c r="GP310">
        <v>46568.3</v>
      </c>
      <c r="GQ310">
        <v>37810.5</v>
      </c>
      <c r="GR310">
        <v>1.8657</v>
      </c>
      <c r="GS310">
        <v>1.86625</v>
      </c>
      <c r="GT310">
        <v>0.08212029999999999</v>
      </c>
      <c r="GU310">
        <v>0</v>
      </c>
      <c r="GV310">
        <v>28.677</v>
      </c>
      <c r="GW310">
        <v>999.9</v>
      </c>
      <c r="GX310">
        <v>50.3</v>
      </c>
      <c r="GY310">
        <v>31.4</v>
      </c>
      <c r="GZ310">
        <v>25.6351</v>
      </c>
      <c r="HA310">
        <v>60.8002</v>
      </c>
      <c r="HB310">
        <v>19.1987</v>
      </c>
      <c r="HC310">
        <v>1</v>
      </c>
      <c r="HD310">
        <v>0.148887</v>
      </c>
      <c r="HE310">
        <v>-1.11101</v>
      </c>
      <c r="HF310">
        <v>20.2943</v>
      </c>
      <c r="HG310">
        <v>5.22133</v>
      </c>
      <c r="HH310">
        <v>11.98</v>
      </c>
      <c r="HI310">
        <v>4.96515</v>
      </c>
      <c r="HJ310">
        <v>3.27598</v>
      </c>
      <c r="HK310">
        <v>9999</v>
      </c>
      <c r="HL310">
        <v>9999</v>
      </c>
      <c r="HM310">
        <v>9999</v>
      </c>
      <c r="HN310">
        <v>9.1</v>
      </c>
      <c r="HO310">
        <v>1.86394</v>
      </c>
      <c r="HP310">
        <v>1.86006</v>
      </c>
      <c r="HQ310">
        <v>1.85837</v>
      </c>
      <c r="HR310">
        <v>1.85974</v>
      </c>
      <c r="HS310">
        <v>1.85984</v>
      </c>
      <c r="HT310">
        <v>1.85837</v>
      </c>
      <c r="HU310">
        <v>1.85745</v>
      </c>
      <c r="HV310">
        <v>1.8524</v>
      </c>
      <c r="HW310">
        <v>0</v>
      </c>
      <c r="HX310">
        <v>0</v>
      </c>
      <c r="HY310">
        <v>0</v>
      </c>
      <c r="HZ310">
        <v>0</v>
      </c>
      <c r="IA310" t="s">
        <v>426</v>
      </c>
      <c r="IB310" t="s">
        <v>427</v>
      </c>
      <c r="IC310" t="s">
        <v>428</v>
      </c>
      <c r="ID310" t="s">
        <v>428</v>
      </c>
      <c r="IE310" t="s">
        <v>428</v>
      </c>
      <c r="IF310" t="s">
        <v>428</v>
      </c>
      <c r="IG310">
        <v>0</v>
      </c>
      <c r="IH310">
        <v>100</v>
      </c>
      <c r="II310">
        <v>100</v>
      </c>
      <c r="IJ310">
        <v>-1.32</v>
      </c>
      <c r="IK310">
        <v>0.3155</v>
      </c>
      <c r="IL310">
        <v>-1.085747647868322</v>
      </c>
      <c r="IM310">
        <v>-0.001141660950335919</v>
      </c>
      <c r="IN310">
        <v>1.556549255047457E-06</v>
      </c>
      <c r="IO310">
        <v>-3.845636065895205E-10</v>
      </c>
      <c r="IP310">
        <v>0.01562767363184709</v>
      </c>
      <c r="IQ310">
        <v>0.001629169780553792</v>
      </c>
      <c r="IR310">
        <v>0.0005448488767950686</v>
      </c>
      <c r="IS310">
        <v>-2.599574200195059E-06</v>
      </c>
      <c r="IT310">
        <v>2</v>
      </c>
      <c r="IU310">
        <v>2011</v>
      </c>
      <c r="IV310">
        <v>1</v>
      </c>
      <c r="IW310">
        <v>26</v>
      </c>
      <c r="IX310">
        <v>197513.9</v>
      </c>
      <c r="IY310">
        <v>197514.1</v>
      </c>
      <c r="IZ310">
        <v>1.14746</v>
      </c>
      <c r="JA310">
        <v>2.6355</v>
      </c>
      <c r="JB310">
        <v>1.49658</v>
      </c>
      <c r="JC310">
        <v>2.35107</v>
      </c>
      <c r="JD310">
        <v>1.54907</v>
      </c>
      <c r="JE310">
        <v>2.5</v>
      </c>
      <c r="JF310">
        <v>36.6469</v>
      </c>
      <c r="JG310">
        <v>24.2013</v>
      </c>
      <c r="JH310">
        <v>18</v>
      </c>
      <c r="JI310">
        <v>482.526</v>
      </c>
      <c r="JJ310">
        <v>497.699</v>
      </c>
      <c r="JK310">
        <v>30.3624</v>
      </c>
      <c r="JL310">
        <v>29.2011</v>
      </c>
      <c r="JM310">
        <v>30</v>
      </c>
      <c r="JN310">
        <v>29.4095</v>
      </c>
      <c r="JO310">
        <v>29.4033</v>
      </c>
      <c r="JP310">
        <v>23.07</v>
      </c>
      <c r="JQ310">
        <v>11.0899</v>
      </c>
      <c r="JR310">
        <v>100</v>
      </c>
      <c r="JS310">
        <v>30.3619</v>
      </c>
      <c r="JT310">
        <v>420</v>
      </c>
      <c r="JU310">
        <v>23.4047</v>
      </c>
      <c r="JV310">
        <v>101.817</v>
      </c>
      <c r="JW310">
        <v>91.20059999999999</v>
      </c>
    </row>
    <row r="311" spans="1:283">
      <c r="A311">
        <v>293</v>
      </c>
      <c r="B311">
        <v>1758840440.1</v>
      </c>
      <c r="C311">
        <v>3606.5</v>
      </c>
      <c r="D311" t="s">
        <v>1022</v>
      </c>
      <c r="E311" t="s">
        <v>1023</v>
      </c>
      <c r="F311">
        <v>5</v>
      </c>
      <c r="G311" t="s">
        <v>979</v>
      </c>
      <c r="H311">
        <v>1758840437.1</v>
      </c>
      <c r="I311">
        <f>(J311)/1000</f>
        <v>0</v>
      </c>
      <c r="J311">
        <f>1000*DJ311*AH311*(DF311-DG311)/(100*CY311*(1000-AH311*DF311))</f>
        <v>0</v>
      </c>
      <c r="K311">
        <f>DJ311*AH311*(DE311-DD311*(1000-AH311*DG311)/(1000-AH311*DF311))/(100*CY311)</f>
        <v>0</v>
      </c>
      <c r="L311">
        <f>DD311 - IF(AH311&gt;1, K311*CY311*100.0/(AJ311), 0)</f>
        <v>0</v>
      </c>
      <c r="M311">
        <f>((S311-I311/2)*L311-K311)/(S311+I311/2)</f>
        <v>0</v>
      </c>
      <c r="N311">
        <f>M311*(DK311+DL311)/1000.0</f>
        <v>0</v>
      </c>
      <c r="O311">
        <f>(DD311 - IF(AH311&gt;1, K311*CY311*100.0/(AJ311), 0))*(DK311+DL311)/1000.0</f>
        <v>0</v>
      </c>
      <c r="P311">
        <f>2.0/((1/R311-1/Q311)+SIGN(R311)*SQRT((1/R311-1/Q311)*(1/R311-1/Q311) + 4*CZ311/((CZ311+1)*(CZ311+1))*(2*1/R311*1/Q311-1/Q311*1/Q311)))</f>
        <v>0</v>
      </c>
      <c r="Q311">
        <f>IF(LEFT(DA311,1)&lt;&gt;"0",IF(LEFT(DA311,1)="1",3.0,DB311),$D$5+$E$5*(DR311*DK311/($K$5*1000))+$F$5*(DR311*DK311/($K$5*1000))*MAX(MIN(CY311,$J$5),$I$5)*MAX(MIN(CY311,$J$5),$I$5)+$G$5*MAX(MIN(CY311,$J$5),$I$5)*(DR311*DK311/($K$5*1000))+$H$5*(DR311*DK311/($K$5*1000))*(DR311*DK311/($K$5*1000)))</f>
        <v>0</v>
      </c>
      <c r="R311">
        <f>I311*(1000-(1000*0.61365*exp(17.502*V311/(240.97+V311))/(DK311+DL311)+DF311)/2)/(1000*0.61365*exp(17.502*V311/(240.97+V311))/(DK311+DL311)-DF311)</f>
        <v>0</v>
      </c>
      <c r="S311">
        <f>1/((CZ311+1)/(P311/1.6)+1/(Q311/1.37)) + CZ311/((CZ311+1)/(P311/1.6) + CZ311/(Q311/1.37))</f>
        <v>0</v>
      </c>
      <c r="T311">
        <f>(CU311*CX311)</f>
        <v>0</v>
      </c>
      <c r="U311">
        <f>(DM311+(T311+2*0.95*5.67E-8*(((DM311+$B$9)+273)^4-(DM311+273)^4)-44100*I311)/(1.84*29.3*Q311+8*0.95*5.67E-8*(DM311+273)^3))</f>
        <v>0</v>
      </c>
      <c r="V311">
        <f>($C$9*DN311+$D$9*DO311+$E$9*U311)</f>
        <v>0</v>
      </c>
      <c r="W311">
        <f>0.61365*exp(17.502*V311/(240.97+V311))</f>
        <v>0</v>
      </c>
      <c r="X311">
        <f>(Y311/Z311*100)</f>
        <v>0</v>
      </c>
      <c r="Y311">
        <f>DF311*(DK311+DL311)/1000</f>
        <v>0</v>
      </c>
      <c r="Z311">
        <f>0.61365*exp(17.502*DM311/(240.97+DM311))</f>
        <v>0</v>
      </c>
      <c r="AA311">
        <f>(W311-DF311*(DK311+DL311)/1000)</f>
        <v>0</v>
      </c>
      <c r="AB311">
        <f>(-I311*44100)</f>
        <v>0</v>
      </c>
      <c r="AC311">
        <f>2*29.3*Q311*0.92*(DM311-V311)</f>
        <v>0</v>
      </c>
      <c r="AD311">
        <f>2*0.95*5.67E-8*(((DM311+$B$9)+273)^4-(V311+273)^4)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IF(AF311*$H$15&gt;=AJ311,1.0,(AJ311/(AJ311-AF311*$H$15)))</f>
        <v>0</v>
      </c>
      <c r="AI311">
        <f>(AH311-1)*100</f>
        <v>0</v>
      </c>
      <c r="AJ311">
        <f>MAX(0,($B$15+$C$15*DR311)/(1+$D$15*DR311)*DK311/(DM311+273)*$E$15)</f>
        <v>0</v>
      </c>
      <c r="AK311" t="s">
        <v>422</v>
      </c>
      <c r="AL311" t="s">
        <v>422</v>
      </c>
      <c r="AM311">
        <v>0</v>
      </c>
      <c r="AN311">
        <v>0</v>
      </c>
      <c r="AO311">
        <f>1-AM311/AN311</f>
        <v>0</v>
      </c>
      <c r="AP311">
        <v>0</v>
      </c>
      <c r="AQ311" t="s">
        <v>422</v>
      </c>
      <c r="AR311" t="s">
        <v>422</v>
      </c>
      <c r="AS311">
        <v>0</v>
      </c>
      <c r="AT311">
        <v>0</v>
      </c>
      <c r="AU311">
        <f>1-AS311/AT311</f>
        <v>0</v>
      </c>
      <c r="AV311">
        <v>0.5</v>
      </c>
      <c r="AW311">
        <f>CV311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422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CU311">
        <f>$B$13*DS311+$C$13*DT311+$F$13*EE311*(1-EH311)</f>
        <v>0</v>
      </c>
      <c r="CV311">
        <f>CU311*CW311</f>
        <v>0</v>
      </c>
      <c r="CW311">
        <f>($B$13*$D$11+$C$13*$D$11+$F$13*((ER311+EJ311)/MAX(ER311+EJ311+ES311, 0.1)*$I$11+ES311/MAX(ER311+EJ311+ES311, 0.1)*$J$11))/($B$13+$C$13+$F$13)</f>
        <v>0</v>
      </c>
      <c r="CX311">
        <f>($B$13*$K$11+$C$13*$K$11+$F$13*((ER311+EJ311)/MAX(ER311+EJ311+ES311, 0.1)*$P$11+ES311/MAX(ER311+EJ311+ES311, 0.1)*$Q$11))/($B$13+$C$13+$F$13)</f>
        <v>0</v>
      </c>
      <c r="CY311">
        <v>1.37</v>
      </c>
      <c r="CZ311">
        <v>0.5</v>
      </c>
      <c r="DA311" t="s">
        <v>423</v>
      </c>
      <c r="DB311">
        <v>2</v>
      </c>
      <c r="DC311">
        <v>1758840437.1</v>
      </c>
      <c r="DD311">
        <v>422.0907777777778</v>
      </c>
      <c r="DE311">
        <v>420.052</v>
      </c>
      <c r="DF311">
        <v>23.57082222222222</v>
      </c>
      <c r="DG311">
        <v>23.4295</v>
      </c>
      <c r="DH311">
        <v>423.4098888888889</v>
      </c>
      <c r="DI311">
        <v>23.25534444444444</v>
      </c>
      <c r="DJ311">
        <v>499.9374444444445</v>
      </c>
      <c r="DK311">
        <v>90.56315555555554</v>
      </c>
      <c r="DL311">
        <v>0.06707625555555556</v>
      </c>
      <c r="DM311">
        <v>30.00977777777777</v>
      </c>
      <c r="DN311">
        <v>30.01155555555555</v>
      </c>
      <c r="DO311">
        <v>999.9000000000001</v>
      </c>
      <c r="DP311">
        <v>0</v>
      </c>
      <c r="DQ311">
        <v>0</v>
      </c>
      <c r="DR311">
        <v>9984.172222222223</v>
      </c>
      <c r="DS311">
        <v>0</v>
      </c>
      <c r="DT311">
        <v>3.045821111111111</v>
      </c>
      <c r="DU311">
        <v>2.038471111111111</v>
      </c>
      <c r="DV311">
        <v>432.2798888888889</v>
      </c>
      <c r="DW311">
        <v>430.1297777777777</v>
      </c>
      <c r="DX311">
        <v>0.1413424444444445</v>
      </c>
      <c r="DY311">
        <v>420.052</v>
      </c>
      <c r="DZ311">
        <v>23.4295</v>
      </c>
      <c r="EA311">
        <v>2.134648888888889</v>
      </c>
      <c r="EB311">
        <v>2.121848888888889</v>
      </c>
      <c r="EC311">
        <v>18.48011111111111</v>
      </c>
      <c r="ED311">
        <v>18.38415555555556</v>
      </c>
      <c r="EE311">
        <v>0.00500078</v>
      </c>
      <c r="EF311">
        <v>0</v>
      </c>
      <c r="EG311">
        <v>0</v>
      </c>
      <c r="EH311">
        <v>0</v>
      </c>
      <c r="EI311">
        <v>163.8888888888889</v>
      </c>
      <c r="EJ311">
        <v>0.00500078</v>
      </c>
      <c r="EK311">
        <v>-10.81111111111111</v>
      </c>
      <c r="EL311">
        <v>0.4111111111111111</v>
      </c>
      <c r="EM311">
        <v>35.74288888888889</v>
      </c>
      <c r="EN311">
        <v>41.07599999999999</v>
      </c>
      <c r="EO311">
        <v>37.96522222222222</v>
      </c>
      <c r="EP311">
        <v>41.73588888888889</v>
      </c>
      <c r="EQ311">
        <v>38.45122222222222</v>
      </c>
      <c r="ER311">
        <v>0</v>
      </c>
      <c r="ES311">
        <v>0</v>
      </c>
      <c r="ET311">
        <v>0</v>
      </c>
      <c r="EU311">
        <v>1758840435.3</v>
      </c>
      <c r="EV311">
        <v>0</v>
      </c>
      <c r="EW311">
        <v>162.508</v>
      </c>
      <c r="EX311">
        <v>-2.100000148859393</v>
      </c>
      <c r="EY311">
        <v>12.03846185280252</v>
      </c>
      <c r="EZ311">
        <v>-12.528</v>
      </c>
      <c r="FA311">
        <v>15</v>
      </c>
      <c r="FB311">
        <v>0</v>
      </c>
      <c r="FC311" t="s">
        <v>424</v>
      </c>
      <c r="FD311">
        <v>1746989605.5</v>
      </c>
      <c r="FE311">
        <v>1746989593.5</v>
      </c>
      <c r="FF311">
        <v>0</v>
      </c>
      <c r="FG311">
        <v>-0.274</v>
      </c>
      <c r="FH311">
        <v>-0.002</v>
      </c>
      <c r="FI311">
        <v>2.549</v>
      </c>
      <c r="FJ311">
        <v>0.129</v>
      </c>
      <c r="FK311">
        <v>420</v>
      </c>
      <c r="FL311">
        <v>17</v>
      </c>
      <c r="FM311">
        <v>0.02</v>
      </c>
      <c r="FN311">
        <v>0.04</v>
      </c>
      <c r="FO311">
        <v>2.093177317073171</v>
      </c>
      <c r="FP311">
        <v>-0.1486348432055771</v>
      </c>
      <c r="FQ311">
        <v>0.05998751642590518</v>
      </c>
      <c r="FR311">
        <v>1</v>
      </c>
      <c r="FS311">
        <v>162.4176470588235</v>
      </c>
      <c r="FT311">
        <v>1.619556791606272</v>
      </c>
      <c r="FU311">
        <v>5.148984513716404</v>
      </c>
      <c r="FV311">
        <v>0</v>
      </c>
      <c r="FW311">
        <v>0.1422812682926829</v>
      </c>
      <c r="FX311">
        <v>-0.002356515679442272</v>
      </c>
      <c r="FY311">
        <v>0.001264777701944539</v>
      </c>
      <c r="FZ311">
        <v>1</v>
      </c>
      <c r="GA311">
        <v>2</v>
      </c>
      <c r="GB311">
        <v>3</v>
      </c>
      <c r="GC311" t="s">
        <v>435</v>
      </c>
      <c r="GD311">
        <v>3.103</v>
      </c>
      <c r="GE311">
        <v>2.72517</v>
      </c>
      <c r="GF311">
        <v>0.0885281</v>
      </c>
      <c r="GG311">
        <v>0.08803080000000001</v>
      </c>
      <c r="GH311">
        <v>0.106442</v>
      </c>
      <c r="GI311">
        <v>0.107426</v>
      </c>
      <c r="GJ311">
        <v>23792.2</v>
      </c>
      <c r="GK311">
        <v>21601.9</v>
      </c>
      <c r="GL311">
        <v>26667.4</v>
      </c>
      <c r="GM311">
        <v>23909.5</v>
      </c>
      <c r="GN311">
        <v>38128.4</v>
      </c>
      <c r="GO311">
        <v>31532.7</v>
      </c>
      <c r="GP311">
        <v>46568.3</v>
      </c>
      <c r="GQ311">
        <v>37810.4</v>
      </c>
      <c r="GR311">
        <v>1.8657</v>
      </c>
      <c r="GS311">
        <v>1.86598</v>
      </c>
      <c r="GT311">
        <v>0.082165</v>
      </c>
      <c r="GU311">
        <v>0</v>
      </c>
      <c r="GV311">
        <v>28.6758</v>
      </c>
      <c r="GW311">
        <v>999.9</v>
      </c>
      <c r="GX311">
        <v>50.3</v>
      </c>
      <c r="GY311">
        <v>31.4</v>
      </c>
      <c r="GZ311">
        <v>25.6379</v>
      </c>
      <c r="HA311">
        <v>60.7802</v>
      </c>
      <c r="HB311">
        <v>19.3269</v>
      </c>
      <c r="HC311">
        <v>1</v>
      </c>
      <c r="HD311">
        <v>0.148908</v>
      </c>
      <c r="HE311">
        <v>-1.11513</v>
      </c>
      <c r="HF311">
        <v>20.2935</v>
      </c>
      <c r="HG311">
        <v>5.22088</v>
      </c>
      <c r="HH311">
        <v>11.98</v>
      </c>
      <c r="HI311">
        <v>4.96505</v>
      </c>
      <c r="HJ311">
        <v>3.27598</v>
      </c>
      <c r="HK311">
        <v>9999</v>
      </c>
      <c r="HL311">
        <v>9999</v>
      </c>
      <c r="HM311">
        <v>9999</v>
      </c>
      <c r="HN311">
        <v>9.1</v>
      </c>
      <c r="HO311">
        <v>1.86395</v>
      </c>
      <c r="HP311">
        <v>1.86006</v>
      </c>
      <c r="HQ311">
        <v>1.85838</v>
      </c>
      <c r="HR311">
        <v>1.85974</v>
      </c>
      <c r="HS311">
        <v>1.85984</v>
      </c>
      <c r="HT311">
        <v>1.85837</v>
      </c>
      <c r="HU311">
        <v>1.85745</v>
      </c>
      <c r="HV311">
        <v>1.85241</v>
      </c>
      <c r="HW311">
        <v>0</v>
      </c>
      <c r="HX311">
        <v>0</v>
      </c>
      <c r="HY311">
        <v>0</v>
      </c>
      <c r="HZ311">
        <v>0</v>
      </c>
      <c r="IA311" t="s">
        <v>426</v>
      </c>
      <c r="IB311" t="s">
        <v>427</v>
      </c>
      <c r="IC311" t="s">
        <v>428</v>
      </c>
      <c r="ID311" t="s">
        <v>428</v>
      </c>
      <c r="IE311" t="s">
        <v>428</v>
      </c>
      <c r="IF311" t="s">
        <v>428</v>
      </c>
      <c r="IG311">
        <v>0</v>
      </c>
      <c r="IH311">
        <v>100</v>
      </c>
      <c r="II311">
        <v>100</v>
      </c>
      <c r="IJ311">
        <v>-1.319</v>
      </c>
      <c r="IK311">
        <v>0.3155</v>
      </c>
      <c r="IL311">
        <v>-1.085747647868322</v>
      </c>
      <c r="IM311">
        <v>-0.001141660950335919</v>
      </c>
      <c r="IN311">
        <v>1.556549255047457E-06</v>
      </c>
      <c r="IO311">
        <v>-3.845636065895205E-10</v>
      </c>
      <c r="IP311">
        <v>0.01562767363184709</v>
      </c>
      <c r="IQ311">
        <v>0.001629169780553792</v>
      </c>
      <c r="IR311">
        <v>0.0005448488767950686</v>
      </c>
      <c r="IS311">
        <v>-2.599574200195059E-06</v>
      </c>
      <c r="IT311">
        <v>2</v>
      </c>
      <c r="IU311">
        <v>2011</v>
      </c>
      <c r="IV311">
        <v>1</v>
      </c>
      <c r="IW311">
        <v>26</v>
      </c>
      <c r="IX311">
        <v>197513.9</v>
      </c>
      <c r="IY311">
        <v>197514.1</v>
      </c>
      <c r="IZ311">
        <v>1.14746</v>
      </c>
      <c r="JA311">
        <v>2.64404</v>
      </c>
      <c r="JB311">
        <v>1.49658</v>
      </c>
      <c r="JC311">
        <v>2.34985</v>
      </c>
      <c r="JD311">
        <v>1.54907</v>
      </c>
      <c r="JE311">
        <v>2.4585</v>
      </c>
      <c r="JF311">
        <v>36.6706</v>
      </c>
      <c r="JG311">
        <v>24.1926</v>
      </c>
      <c r="JH311">
        <v>18</v>
      </c>
      <c r="JI311">
        <v>482.525</v>
      </c>
      <c r="JJ311">
        <v>497.515</v>
      </c>
      <c r="JK311">
        <v>30.361</v>
      </c>
      <c r="JL311">
        <v>29.2011</v>
      </c>
      <c r="JM311">
        <v>30.0001</v>
      </c>
      <c r="JN311">
        <v>29.4095</v>
      </c>
      <c r="JO311">
        <v>29.4033</v>
      </c>
      <c r="JP311">
        <v>23.0699</v>
      </c>
      <c r="JQ311">
        <v>11.0899</v>
      </c>
      <c r="JR311">
        <v>100</v>
      </c>
      <c r="JS311">
        <v>30.3487</v>
      </c>
      <c r="JT311">
        <v>420</v>
      </c>
      <c r="JU311">
        <v>23.4047</v>
      </c>
      <c r="JV311">
        <v>101.817</v>
      </c>
      <c r="JW311">
        <v>91.20050000000001</v>
      </c>
    </row>
    <row r="312" spans="1:283">
      <c r="A312">
        <v>294</v>
      </c>
      <c r="B312">
        <v>1758840442.1</v>
      </c>
      <c r="C312">
        <v>3608.5</v>
      </c>
      <c r="D312" t="s">
        <v>1024</v>
      </c>
      <c r="E312" t="s">
        <v>1025</v>
      </c>
      <c r="F312">
        <v>5</v>
      </c>
      <c r="G312" t="s">
        <v>979</v>
      </c>
      <c r="H312">
        <v>1758840439.1</v>
      </c>
      <c r="I312">
        <f>(J312)/1000</f>
        <v>0</v>
      </c>
      <c r="J312">
        <f>1000*DJ312*AH312*(DF312-DG312)/(100*CY312*(1000-AH312*DF312))</f>
        <v>0</v>
      </c>
      <c r="K312">
        <f>DJ312*AH312*(DE312-DD312*(1000-AH312*DG312)/(1000-AH312*DF312))/(100*CY312)</f>
        <v>0</v>
      </c>
      <c r="L312">
        <f>DD312 - IF(AH312&gt;1, K312*CY312*100.0/(AJ312), 0)</f>
        <v>0</v>
      </c>
      <c r="M312">
        <f>((S312-I312/2)*L312-K312)/(S312+I312/2)</f>
        <v>0</v>
      </c>
      <c r="N312">
        <f>M312*(DK312+DL312)/1000.0</f>
        <v>0</v>
      </c>
      <c r="O312">
        <f>(DD312 - IF(AH312&gt;1, K312*CY312*100.0/(AJ312), 0))*(DK312+DL312)/1000.0</f>
        <v>0</v>
      </c>
      <c r="P312">
        <f>2.0/((1/R312-1/Q312)+SIGN(R312)*SQRT((1/R312-1/Q312)*(1/R312-1/Q312) + 4*CZ312/((CZ312+1)*(CZ312+1))*(2*1/R312*1/Q312-1/Q312*1/Q312)))</f>
        <v>0</v>
      </c>
      <c r="Q312">
        <f>IF(LEFT(DA312,1)&lt;&gt;"0",IF(LEFT(DA312,1)="1",3.0,DB312),$D$5+$E$5*(DR312*DK312/($K$5*1000))+$F$5*(DR312*DK312/($K$5*1000))*MAX(MIN(CY312,$J$5),$I$5)*MAX(MIN(CY312,$J$5),$I$5)+$G$5*MAX(MIN(CY312,$J$5),$I$5)*(DR312*DK312/($K$5*1000))+$H$5*(DR312*DK312/($K$5*1000))*(DR312*DK312/($K$5*1000)))</f>
        <v>0</v>
      </c>
      <c r="R312">
        <f>I312*(1000-(1000*0.61365*exp(17.502*V312/(240.97+V312))/(DK312+DL312)+DF312)/2)/(1000*0.61365*exp(17.502*V312/(240.97+V312))/(DK312+DL312)-DF312)</f>
        <v>0</v>
      </c>
      <c r="S312">
        <f>1/((CZ312+1)/(P312/1.6)+1/(Q312/1.37)) + CZ312/((CZ312+1)/(P312/1.6) + CZ312/(Q312/1.37))</f>
        <v>0</v>
      </c>
      <c r="T312">
        <f>(CU312*CX312)</f>
        <v>0</v>
      </c>
      <c r="U312">
        <f>(DM312+(T312+2*0.95*5.67E-8*(((DM312+$B$9)+273)^4-(DM312+273)^4)-44100*I312)/(1.84*29.3*Q312+8*0.95*5.67E-8*(DM312+273)^3))</f>
        <v>0</v>
      </c>
      <c r="V312">
        <f>($C$9*DN312+$D$9*DO312+$E$9*U312)</f>
        <v>0</v>
      </c>
      <c r="W312">
        <f>0.61365*exp(17.502*V312/(240.97+V312))</f>
        <v>0</v>
      </c>
      <c r="X312">
        <f>(Y312/Z312*100)</f>
        <v>0</v>
      </c>
      <c r="Y312">
        <f>DF312*(DK312+DL312)/1000</f>
        <v>0</v>
      </c>
      <c r="Z312">
        <f>0.61365*exp(17.502*DM312/(240.97+DM312))</f>
        <v>0</v>
      </c>
      <c r="AA312">
        <f>(W312-DF312*(DK312+DL312)/1000)</f>
        <v>0</v>
      </c>
      <c r="AB312">
        <f>(-I312*44100)</f>
        <v>0</v>
      </c>
      <c r="AC312">
        <f>2*29.3*Q312*0.92*(DM312-V312)</f>
        <v>0</v>
      </c>
      <c r="AD312">
        <f>2*0.95*5.67E-8*(((DM312+$B$9)+273)^4-(V312+273)^4)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IF(AF312*$H$15&gt;=AJ312,1.0,(AJ312/(AJ312-AF312*$H$15)))</f>
        <v>0</v>
      </c>
      <c r="AI312">
        <f>(AH312-1)*100</f>
        <v>0</v>
      </c>
      <c r="AJ312">
        <f>MAX(0,($B$15+$C$15*DR312)/(1+$D$15*DR312)*DK312/(DM312+273)*$E$15)</f>
        <v>0</v>
      </c>
      <c r="AK312" t="s">
        <v>422</v>
      </c>
      <c r="AL312" t="s">
        <v>422</v>
      </c>
      <c r="AM312">
        <v>0</v>
      </c>
      <c r="AN312">
        <v>0</v>
      </c>
      <c r="AO312">
        <f>1-AM312/AN312</f>
        <v>0</v>
      </c>
      <c r="AP312">
        <v>0</v>
      </c>
      <c r="AQ312" t="s">
        <v>422</v>
      </c>
      <c r="AR312" t="s">
        <v>422</v>
      </c>
      <c r="AS312">
        <v>0</v>
      </c>
      <c r="AT312">
        <v>0</v>
      </c>
      <c r="AU312">
        <f>1-AS312/AT312</f>
        <v>0</v>
      </c>
      <c r="AV312">
        <v>0.5</v>
      </c>
      <c r="AW312">
        <f>CV312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422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CU312">
        <f>$B$13*DS312+$C$13*DT312+$F$13*EE312*(1-EH312)</f>
        <v>0</v>
      </c>
      <c r="CV312">
        <f>CU312*CW312</f>
        <v>0</v>
      </c>
      <c r="CW312">
        <f>($B$13*$D$11+$C$13*$D$11+$F$13*((ER312+EJ312)/MAX(ER312+EJ312+ES312, 0.1)*$I$11+ES312/MAX(ER312+EJ312+ES312, 0.1)*$J$11))/($B$13+$C$13+$F$13)</f>
        <v>0</v>
      </c>
      <c r="CX312">
        <f>($B$13*$K$11+$C$13*$K$11+$F$13*((ER312+EJ312)/MAX(ER312+EJ312+ES312, 0.1)*$P$11+ES312/MAX(ER312+EJ312+ES312, 0.1)*$Q$11))/($B$13+$C$13+$F$13)</f>
        <v>0</v>
      </c>
      <c r="CY312">
        <v>1.37</v>
      </c>
      <c r="CZ312">
        <v>0.5</v>
      </c>
      <c r="DA312" t="s">
        <v>423</v>
      </c>
      <c r="DB312">
        <v>2</v>
      </c>
      <c r="DC312">
        <v>1758840439.1</v>
      </c>
      <c r="DD312">
        <v>422.0938888888889</v>
      </c>
      <c r="DE312">
        <v>420.0058888888889</v>
      </c>
      <c r="DF312">
        <v>23.57182222222222</v>
      </c>
      <c r="DG312">
        <v>23.42924444444445</v>
      </c>
      <c r="DH312">
        <v>423.413</v>
      </c>
      <c r="DI312">
        <v>23.25632222222222</v>
      </c>
      <c r="DJ312">
        <v>499.946</v>
      </c>
      <c r="DK312">
        <v>90.56143333333334</v>
      </c>
      <c r="DL312">
        <v>0.0671409111111111</v>
      </c>
      <c r="DM312">
        <v>30.00907777777778</v>
      </c>
      <c r="DN312">
        <v>30.01347777777778</v>
      </c>
      <c r="DO312">
        <v>999.9000000000001</v>
      </c>
      <c r="DP312">
        <v>0</v>
      </c>
      <c r="DQ312">
        <v>0</v>
      </c>
      <c r="DR312">
        <v>9986.672222222223</v>
      </c>
      <c r="DS312">
        <v>0</v>
      </c>
      <c r="DT312">
        <v>3.049026666666667</v>
      </c>
      <c r="DU312">
        <v>2.087665555555555</v>
      </c>
      <c r="DV312">
        <v>432.2834444444445</v>
      </c>
      <c r="DW312">
        <v>430.0823333333334</v>
      </c>
      <c r="DX312">
        <v>0.1425923333333333</v>
      </c>
      <c r="DY312">
        <v>420.0058888888889</v>
      </c>
      <c r="DZ312">
        <v>23.42924444444445</v>
      </c>
      <c r="EA312">
        <v>2.134696666666667</v>
      </c>
      <c r="EB312">
        <v>2.121784444444445</v>
      </c>
      <c r="EC312">
        <v>18.48046666666666</v>
      </c>
      <c r="ED312">
        <v>18.38366666666667</v>
      </c>
      <c r="EE312">
        <v>0.00500078</v>
      </c>
      <c r="EF312">
        <v>0</v>
      </c>
      <c r="EG312">
        <v>0</v>
      </c>
      <c r="EH312">
        <v>0</v>
      </c>
      <c r="EI312">
        <v>164.3666666666667</v>
      </c>
      <c r="EJ312">
        <v>0.00500078</v>
      </c>
      <c r="EK312">
        <v>-11.13333333333333</v>
      </c>
      <c r="EL312">
        <v>0.1333333333333333</v>
      </c>
      <c r="EM312">
        <v>35.72900000000001</v>
      </c>
      <c r="EN312">
        <v>41.02044444444444</v>
      </c>
      <c r="EO312">
        <v>38.02066666666666</v>
      </c>
      <c r="EP312">
        <v>41.62477777777778</v>
      </c>
      <c r="EQ312">
        <v>38.38888888888889</v>
      </c>
      <c r="ER312">
        <v>0</v>
      </c>
      <c r="ES312">
        <v>0</v>
      </c>
      <c r="ET312">
        <v>0</v>
      </c>
      <c r="EU312">
        <v>1758840437.7</v>
      </c>
      <c r="EV312">
        <v>0</v>
      </c>
      <c r="EW312">
        <v>162.536</v>
      </c>
      <c r="EX312">
        <v>6.776923017623962</v>
      </c>
      <c r="EY312">
        <v>7.984615723292006</v>
      </c>
      <c r="EZ312">
        <v>-12.1</v>
      </c>
      <c r="FA312">
        <v>15</v>
      </c>
      <c r="FB312">
        <v>0</v>
      </c>
      <c r="FC312" t="s">
        <v>424</v>
      </c>
      <c r="FD312">
        <v>1746989605.5</v>
      </c>
      <c r="FE312">
        <v>1746989593.5</v>
      </c>
      <c r="FF312">
        <v>0</v>
      </c>
      <c r="FG312">
        <v>-0.274</v>
      </c>
      <c r="FH312">
        <v>-0.002</v>
      </c>
      <c r="FI312">
        <v>2.549</v>
      </c>
      <c r="FJ312">
        <v>0.129</v>
      </c>
      <c r="FK312">
        <v>420</v>
      </c>
      <c r="FL312">
        <v>17</v>
      </c>
      <c r="FM312">
        <v>0.02</v>
      </c>
      <c r="FN312">
        <v>0.04</v>
      </c>
      <c r="FO312">
        <v>2.09898475</v>
      </c>
      <c r="FP312">
        <v>-0.1459187617260857</v>
      </c>
      <c r="FQ312">
        <v>0.06149141505070037</v>
      </c>
      <c r="FR312">
        <v>1</v>
      </c>
      <c r="FS312">
        <v>162.4794117647059</v>
      </c>
      <c r="FT312">
        <v>2.605041917095263</v>
      </c>
      <c r="FU312">
        <v>5.260551269019174</v>
      </c>
      <c r="FV312">
        <v>0</v>
      </c>
      <c r="FW312">
        <v>0.1424865</v>
      </c>
      <c r="FX312">
        <v>-0.0006652007504692045</v>
      </c>
      <c r="FY312">
        <v>0.0013883832684097</v>
      </c>
      <c r="FZ312">
        <v>1</v>
      </c>
      <c r="GA312">
        <v>2</v>
      </c>
      <c r="GB312">
        <v>3</v>
      </c>
      <c r="GC312" t="s">
        <v>435</v>
      </c>
      <c r="GD312">
        <v>3.10291</v>
      </c>
      <c r="GE312">
        <v>2.72507</v>
      </c>
      <c r="GF312">
        <v>0.0885292</v>
      </c>
      <c r="GG312">
        <v>0.08802260000000001</v>
      </c>
      <c r="GH312">
        <v>0.106438</v>
      </c>
      <c r="GI312">
        <v>0.10743</v>
      </c>
      <c r="GJ312">
        <v>23792.2</v>
      </c>
      <c r="GK312">
        <v>21602</v>
      </c>
      <c r="GL312">
        <v>26667.5</v>
      </c>
      <c r="GM312">
        <v>23909.4</v>
      </c>
      <c r="GN312">
        <v>38128.5</v>
      </c>
      <c r="GO312">
        <v>31532.6</v>
      </c>
      <c r="GP312">
        <v>46568.2</v>
      </c>
      <c r="GQ312">
        <v>37810.5</v>
      </c>
      <c r="GR312">
        <v>1.8656</v>
      </c>
      <c r="GS312">
        <v>1.86613</v>
      </c>
      <c r="GT312">
        <v>0.08209420000000001</v>
      </c>
      <c r="GU312">
        <v>0</v>
      </c>
      <c r="GV312">
        <v>28.6745</v>
      </c>
      <c r="GW312">
        <v>999.9</v>
      </c>
      <c r="GX312">
        <v>50.3</v>
      </c>
      <c r="GY312">
        <v>31.4</v>
      </c>
      <c r="GZ312">
        <v>25.6335</v>
      </c>
      <c r="HA312">
        <v>60.8502</v>
      </c>
      <c r="HB312">
        <v>19.391</v>
      </c>
      <c r="HC312">
        <v>1</v>
      </c>
      <c r="HD312">
        <v>0.148661</v>
      </c>
      <c r="HE312">
        <v>-1.09073</v>
      </c>
      <c r="HF312">
        <v>20.2938</v>
      </c>
      <c r="HG312">
        <v>5.22073</v>
      </c>
      <c r="HH312">
        <v>11.98</v>
      </c>
      <c r="HI312">
        <v>4.965</v>
      </c>
      <c r="HJ312">
        <v>3.276</v>
      </c>
      <c r="HK312">
        <v>9999</v>
      </c>
      <c r="HL312">
        <v>9999</v>
      </c>
      <c r="HM312">
        <v>9999</v>
      </c>
      <c r="HN312">
        <v>9.1</v>
      </c>
      <c r="HO312">
        <v>1.86394</v>
      </c>
      <c r="HP312">
        <v>1.86006</v>
      </c>
      <c r="HQ312">
        <v>1.85838</v>
      </c>
      <c r="HR312">
        <v>1.85974</v>
      </c>
      <c r="HS312">
        <v>1.85986</v>
      </c>
      <c r="HT312">
        <v>1.85837</v>
      </c>
      <c r="HU312">
        <v>1.85745</v>
      </c>
      <c r="HV312">
        <v>1.85242</v>
      </c>
      <c r="HW312">
        <v>0</v>
      </c>
      <c r="HX312">
        <v>0</v>
      </c>
      <c r="HY312">
        <v>0</v>
      </c>
      <c r="HZ312">
        <v>0</v>
      </c>
      <c r="IA312" t="s">
        <v>426</v>
      </c>
      <c r="IB312" t="s">
        <v>427</v>
      </c>
      <c r="IC312" t="s">
        <v>428</v>
      </c>
      <c r="ID312" t="s">
        <v>428</v>
      </c>
      <c r="IE312" t="s">
        <v>428</v>
      </c>
      <c r="IF312" t="s">
        <v>428</v>
      </c>
      <c r="IG312">
        <v>0</v>
      </c>
      <c r="IH312">
        <v>100</v>
      </c>
      <c r="II312">
        <v>100</v>
      </c>
      <c r="IJ312">
        <v>-1.319</v>
      </c>
      <c r="IK312">
        <v>0.3156</v>
      </c>
      <c r="IL312">
        <v>-1.085747647868322</v>
      </c>
      <c r="IM312">
        <v>-0.001141660950335919</v>
      </c>
      <c r="IN312">
        <v>1.556549255047457E-06</v>
      </c>
      <c r="IO312">
        <v>-3.845636065895205E-10</v>
      </c>
      <c r="IP312">
        <v>0.01562767363184709</v>
      </c>
      <c r="IQ312">
        <v>0.001629169780553792</v>
      </c>
      <c r="IR312">
        <v>0.0005448488767950686</v>
      </c>
      <c r="IS312">
        <v>-2.599574200195059E-06</v>
      </c>
      <c r="IT312">
        <v>2</v>
      </c>
      <c r="IU312">
        <v>2011</v>
      </c>
      <c r="IV312">
        <v>1</v>
      </c>
      <c r="IW312">
        <v>26</v>
      </c>
      <c r="IX312">
        <v>197513.9</v>
      </c>
      <c r="IY312">
        <v>197514.1</v>
      </c>
      <c r="IZ312">
        <v>1.14746</v>
      </c>
      <c r="JA312">
        <v>2.64893</v>
      </c>
      <c r="JB312">
        <v>1.49658</v>
      </c>
      <c r="JC312">
        <v>2.34985</v>
      </c>
      <c r="JD312">
        <v>1.54907</v>
      </c>
      <c r="JE312">
        <v>2.40723</v>
      </c>
      <c r="JF312">
        <v>36.6706</v>
      </c>
      <c r="JG312">
        <v>24.1926</v>
      </c>
      <c r="JH312">
        <v>18</v>
      </c>
      <c r="JI312">
        <v>482.467</v>
      </c>
      <c r="JJ312">
        <v>497.615</v>
      </c>
      <c r="JK312">
        <v>30.3591</v>
      </c>
      <c r="JL312">
        <v>29.2011</v>
      </c>
      <c r="JM312">
        <v>30</v>
      </c>
      <c r="JN312">
        <v>29.4095</v>
      </c>
      <c r="JO312">
        <v>29.4033</v>
      </c>
      <c r="JP312">
        <v>23.0729</v>
      </c>
      <c r="JQ312">
        <v>11.0899</v>
      </c>
      <c r="JR312">
        <v>100</v>
      </c>
      <c r="JS312">
        <v>30.3487</v>
      </c>
      <c r="JT312">
        <v>420</v>
      </c>
      <c r="JU312">
        <v>23.4047</v>
      </c>
      <c r="JV312">
        <v>101.817</v>
      </c>
      <c r="JW312">
        <v>91.2004</v>
      </c>
    </row>
    <row r="313" spans="1:283">
      <c r="A313">
        <v>295</v>
      </c>
      <c r="B313">
        <v>1758840444.1</v>
      </c>
      <c r="C313">
        <v>3610.5</v>
      </c>
      <c r="D313" t="s">
        <v>1026</v>
      </c>
      <c r="E313" t="s">
        <v>1027</v>
      </c>
      <c r="F313">
        <v>5</v>
      </c>
      <c r="G313" t="s">
        <v>979</v>
      </c>
      <c r="H313">
        <v>1758840441.1</v>
      </c>
      <c r="I313">
        <f>(J313)/1000</f>
        <v>0</v>
      </c>
      <c r="J313">
        <f>1000*DJ313*AH313*(DF313-DG313)/(100*CY313*(1000-AH313*DF313))</f>
        <v>0</v>
      </c>
      <c r="K313">
        <f>DJ313*AH313*(DE313-DD313*(1000-AH313*DG313)/(1000-AH313*DF313))/(100*CY313)</f>
        <v>0</v>
      </c>
      <c r="L313">
        <f>DD313 - IF(AH313&gt;1, K313*CY313*100.0/(AJ313), 0)</f>
        <v>0</v>
      </c>
      <c r="M313">
        <f>((S313-I313/2)*L313-K313)/(S313+I313/2)</f>
        <v>0</v>
      </c>
      <c r="N313">
        <f>M313*(DK313+DL313)/1000.0</f>
        <v>0</v>
      </c>
      <c r="O313">
        <f>(DD313 - IF(AH313&gt;1, K313*CY313*100.0/(AJ313), 0))*(DK313+DL313)/1000.0</f>
        <v>0</v>
      </c>
      <c r="P313">
        <f>2.0/((1/R313-1/Q313)+SIGN(R313)*SQRT((1/R313-1/Q313)*(1/R313-1/Q313) + 4*CZ313/((CZ313+1)*(CZ313+1))*(2*1/R313*1/Q313-1/Q313*1/Q313)))</f>
        <v>0</v>
      </c>
      <c r="Q313">
        <f>IF(LEFT(DA313,1)&lt;&gt;"0",IF(LEFT(DA313,1)="1",3.0,DB313),$D$5+$E$5*(DR313*DK313/($K$5*1000))+$F$5*(DR313*DK313/($K$5*1000))*MAX(MIN(CY313,$J$5),$I$5)*MAX(MIN(CY313,$J$5),$I$5)+$G$5*MAX(MIN(CY313,$J$5),$I$5)*(DR313*DK313/($K$5*1000))+$H$5*(DR313*DK313/($K$5*1000))*(DR313*DK313/($K$5*1000)))</f>
        <v>0</v>
      </c>
      <c r="R313">
        <f>I313*(1000-(1000*0.61365*exp(17.502*V313/(240.97+V313))/(DK313+DL313)+DF313)/2)/(1000*0.61365*exp(17.502*V313/(240.97+V313))/(DK313+DL313)-DF313)</f>
        <v>0</v>
      </c>
      <c r="S313">
        <f>1/((CZ313+1)/(P313/1.6)+1/(Q313/1.37)) + CZ313/((CZ313+1)/(P313/1.6) + CZ313/(Q313/1.37))</f>
        <v>0</v>
      </c>
      <c r="T313">
        <f>(CU313*CX313)</f>
        <v>0</v>
      </c>
      <c r="U313">
        <f>(DM313+(T313+2*0.95*5.67E-8*(((DM313+$B$9)+273)^4-(DM313+273)^4)-44100*I313)/(1.84*29.3*Q313+8*0.95*5.67E-8*(DM313+273)^3))</f>
        <v>0</v>
      </c>
      <c r="V313">
        <f>($C$9*DN313+$D$9*DO313+$E$9*U313)</f>
        <v>0</v>
      </c>
      <c r="W313">
        <f>0.61365*exp(17.502*V313/(240.97+V313))</f>
        <v>0</v>
      </c>
      <c r="X313">
        <f>(Y313/Z313*100)</f>
        <v>0</v>
      </c>
      <c r="Y313">
        <f>DF313*(DK313+DL313)/1000</f>
        <v>0</v>
      </c>
      <c r="Z313">
        <f>0.61365*exp(17.502*DM313/(240.97+DM313))</f>
        <v>0</v>
      </c>
      <c r="AA313">
        <f>(W313-DF313*(DK313+DL313)/1000)</f>
        <v>0</v>
      </c>
      <c r="AB313">
        <f>(-I313*44100)</f>
        <v>0</v>
      </c>
      <c r="AC313">
        <f>2*29.3*Q313*0.92*(DM313-V313)</f>
        <v>0</v>
      </c>
      <c r="AD313">
        <f>2*0.95*5.67E-8*(((DM313+$B$9)+273)^4-(V313+273)^4)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IF(AF313*$H$15&gt;=AJ313,1.0,(AJ313/(AJ313-AF313*$H$15)))</f>
        <v>0</v>
      </c>
      <c r="AI313">
        <f>(AH313-1)*100</f>
        <v>0</v>
      </c>
      <c r="AJ313">
        <f>MAX(0,($B$15+$C$15*DR313)/(1+$D$15*DR313)*DK313/(DM313+273)*$E$15)</f>
        <v>0</v>
      </c>
      <c r="AK313" t="s">
        <v>422</v>
      </c>
      <c r="AL313" t="s">
        <v>422</v>
      </c>
      <c r="AM313">
        <v>0</v>
      </c>
      <c r="AN313">
        <v>0</v>
      </c>
      <c r="AO313">
        <f>1-AM313/AN313</f>
        <v>0</v>
      </c>
      <c r="AP313">
        <v>0</v>
      </c>
      <c r="AQ313" t="s">
        <v>422</v>
      </c>
      <c r="AR313" t="s">
        <v>422</v>
      </c>
      <c r="AS313">
        <v>0</v>
      </c>
      <c r="AT313">
        <v>0</v>
      </c>
      <c r="AU313">
        <f>1-AS313/AT313</f>
        <v>0</v>
      </c>
      <c r="AV313">
        <v>0.5</v>
      </c>
      <c r="AW313">
        <f>CV313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422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CU313">
        <f>$B$13*DS313+$C$13*DT313+$F$13*EE313*(1-EH313)</f>
        <v>0</v>
      </c>
      <c r="CV313">
        <f>CU313*CW313</f>
        <v>0</v>
      </c>
      <c r="CW313">
        <f>($B$13*$D$11+$C$13*$D$11+$F$13*((ER313+EJ313)/MAX(ER313+EJ313+ES313, 0.1)*$I$11+ES313/MAX(ER313+EJ313+ES313, 0.1)*$J$11))/($B$13+$C$13+$F$13)</f>
        <v>0</v>
      </c>
      <c r="CX313">
        <f>($B$13*$K$11+$C$13*$K$11+$F$13*((ER313+EJ313)/MAX(ER313+EJ313+ES313, 0.1)*$P$11+ES313/MAX(ER313+EJ313+ES313, 0.1)*$Q$11))/($B$13+$C$13+$F$13)</f>
        <v>0</v>
      </c>
      <c r="CY313">
        <v>1.37</v>
      </c>
      <c r="CZ313">
        <v>0.5</v>
      </c>
      <c r="DA313" t="s">
        <v>423</v>
      </c>
      <c r="DB313">
        <v>2</v>
      </c>
      <c r="DC313">
        <v>1758840441.1</v>
      </c>
      <c r="DD313">
        <v>422.0955555555556</v>
      </c>
      <c r="DE313">
        <v>419.9662222222222</v>
      </c>
      <c r="DF313">
        <v>23.57294444444445</v>
      </c>
      <c r="DG313">
        <v>23.42996666666667</v>
      </c>
      <c r="DH313">
        <v>423.4147777777778</v>
      </c>
      <c r="DI313">
        <v>23.2574</v>
      </c>
      <c r="DJ313">
        <v>499.9567777777777</v>
      </c>
      <c r="DK313">
        <v>90.55985555555556</v>
      </c>
      <c r="DL313">
        <v>0.0670946111111111</v>
      </c>
      <c r="DM313">
        <v>30.0086</v>
      </c>
      <c r="DN313">
        <v>30.01289999999999</v>
      </c>
      <c r="DO313">
        <v>999.9000000000001</v>
      </c>
      <c r="DP313">
        <v>0</v>
      </c>
      <c r="DQ313">
        <v>0</v>
      </c>
      <c r="DR313">
        <v>9991.6</v>
      </c>
      <c r="DS313">
        <v>0</v>
      </c>
      <c r="DT313">
        <v>3.054086666666667</v>
      </c>
      <c r="DU313">
        <v>2.12914</v>
      </c>
      <c r="DV313">
        <v>432.2856666666667</v>
      </c>
      <c r="DW313">
        <v>430.042</v>
      </c>
      <c r="DX313">
        <v>0.1429767777777778</v>
      </c>
      <c r="DY313">
        <v>419.9662222222222</v>
      </c>
      <c r="DZ313">
        <v>23.42996666666667</v>
      </c>
      <c r="EA313">
        <v>2.13476</v>
      </c>
      <c r="EB313">
        <v>2.121813333333333</v>
      </c>
      <c r="EC313">
        <v>18.48093333333333</v>
      </c>
      <c r="ED313">
        <v>18.38386666666667</v>
      </c>
      <c r="EE313">
        <v>0.00500078</v>
      </c>
      <c r="EF313">
        <v>0</v>
      </c>
      <c r="EG313">
        <v>0</v>
      </c>
      <c r="EH313">
        <v>0</v>
      </c>
      <c r="EI313">
        <v>164.2</v>
      </c>
      <c r="EJ313">
        <v>0.00500078</v>
      </c>
      <c r="EK313">
        <v>-14.5</v>
      </c>
      <c r="EL313">
        <v>-0.2777777777777778</v>
      </c>
      <c r="EM313">
        <v>35.75688888888889</v>
      </c>
      <c r="EN313">
        <v>40.93711111111111</v>
      </c>
      <c r="EO313">
        <v>37.99288888888889</v>
      </c>
      <c r="EP313">
        <v>41.56222222222222</v>
      </c>
      <c r="EQ313">
        <v>38.32633333333334</v>
      </c>
      <c r="ER313">
        <v>0</v>
      </c>
      <c r="ES313">
        <v>0</v>
      </c>
      <c r="ET313">
        <v>0</v>
      </c>
      <c r="EU313">
        <v>1758840439.5</v>
      </c>
      <c r="EV313">
        <v>0</v>
      </c>
      <c r="EW313">
        <v>162.2615384615385</v>
      </c>
      <c r="EX313">
        <v>13.01196577606932</v>
      </c>
      <c r="EY313">
        <v>0.2700857117098641</v>
      </c>
      <c r="EZ313">
        <v>-12.35769230769231</v>
      </c>
      <c r="FA313">
        <v>15</v>
      </c>
      <c r="FB313">
        <v>0</v>
      </c>
      <c r="FC313" t="s">
        <v>424</v>
      </c>
      <c r="FD313">
        <v>1746989605.5</v>
      </c>
      <c r="FE313">
        <v>1746989593.5</v>
      </c>
      <c r="FF313">
        <v>0</v>
      </c>
      <c r="FG313">
        <v>-0.274</v>
      </c>
      <c r="FH313">
        <v>-0.002</v>
      </c>
      <c r="FI313">
        <v>2.549</v>
      </c>
      <c r="FJ313">
        <v>0.129</v>
      </c>
      <c r="FK313">
        <v>420</v>
      </c>
      <c r="FL313">
        <v>17</v>
      </c>
      <c r="FM313">
        <v>0.02</v>
      </c>
      <c r="FN313">
        <v>0.04</v>
      </c>
      <c r="FO313">
        <v>2.107210243902439</v>
      </c>
      <c r="FP313">
        <v>-0.06620738675957706</v>
      </c>
      <c r="FQ313">
        <v>0.06270719970675187</v>
      </c>
      <c r="FR313">
        <v>1</v>
      </c>
      <c r="FS313">
        <v>163.3117647058823</v>
      </c>
      <c r="FT313">
        <v>1.020626377714776</v>
      </c>
      <c r="FU313">
        <v>4.970073067629675</v>
      </c>
      <c r="FV313">
        <v>0</v>
      </c>
      <c r="FW313">
        <v>0.1424910243902439</v>
      </c>
      <c r="FX313">
        <v>-0.002966174216027924</v>
      </c>
      <c r="FY313">
        <v>0.001390921899717031</v>
      </c>
      <c r="FZ313">
        <v>1</v>
      </c>
      <c r="GA313">
        <v>2</v>
      </c>
      <c r="GB313">
        <v>3</v>
      </c>
      <c r="GC313" t="s">
        <v>435</v>
      </c>
      <c r="GD313">
        <v>3.10295</v>
      </c>
      <c r="GE313">
        <v>2.72522</v>
      </c>
      <c r="GF313">
        <v>0.08853179999999999</v>
      </c>
      <c r="GG313">
        <v>0.0880293</v>
      </c>
      <c r="GH313">
        <v>0.106439</v>
      </c>
      <c r="GI313">
        <v>0.107436</v>
      </c>
      <c r="GJ313">
        <v>23792.2</v>
      </c>
      <c r="GK313">
        <v>21601.8</v>
      </c>
      <c r="GL313">
        <v>26667.5</v>
      </c>
      <c r="GM313">
        <v>23909.4</v>
      </c>
      <c r="GN313">
        <v>38128.5</v>
      </c>
      <c r="GO313">
        <v>31532.5</v>
      </c>
      <c r="GP313">
        <v>46568.3</v>
      </c>
      <c r="GQ313">
        <v>37810.6</v>
      </c>
      <c r="GR313">
        <v>1.86565</v>
      </c>
      <c r="GS313">
        <v>1.86628</v>
      </c>
      <c r="GT313">
        <v>0.0819936</v>
      </c>
      <c r="GU313">
        <v>0</v>
      </c>
      <c r="GV313">
        <v>28.6733</v>
      </c>
      <c r="GW313">
        <v>999.9</v>
      </c>
      <c r="GX313">
        <v>50.3</v>
      </c>
      <c r="GY313">
        <v>31.4</v>
      </c>
      <c r="GZ313">
        <v>25.6365</v>
      </c>
      <c r="HA313">
        <v>60.9802</v>
      </c>
      <c r="HB313">
        <v>19.2989</v>
      </c>
      <c r="HC313">
        <v>1</v>
      </c>
      <c r="HD313">
        <v>0.148702</v>
      </c>
      <c r="HE313">
        <v>-1.07</v>
      </c>
      <c r="HF313">
        <v>20.2938</v>
      </c>
      <c r="HG313">
        <v>5.22073</v>
      </c>
      <c r="HH313">
        <v>11.98</v>
      </c>
      <c r="HI313">
        <v>4.9651</v>
      </c>
      <c r="HJ313">
        <v>3.276</v>
      </c>
      <c r="HK313">
        <v>9999</v>
      </c>
      <c r="HL313">
        <v>9999</v>
      </c>
      <c r="HM313">
        <v>9999</v>
      </c>
      <c r="HN313">
        <v>9.1</v>
      </c>
      <c r="HO313">
        <v>1.86391</v>
      </c>
      <c r="HP313">
        <v>1.86006</v>
      </c>
      <c r="HQ313">
        <v>1.85838</v>
      </c>
      <c r="HR313">
        <v>1.85974</v>
      </c>
      <c r="HS313">
        <v>1.85985</v>
      </c>
      <c r="HT313">
        <v>1.85837</v>
      </c>
      <c r="HU313">
        <v>1.85745</v>
      </c>
      <c r="HV313">
        <v>1.85242</v>
      </c>
      <c r="HW313">
        <v>0</v>
      </c>
      <c r="HX313">
        <v>0</v>
      </c>
      <c r="HY313">
        <v>0</v>
      </c>
      <c r="HZ313">
        <v>0</v>
      </c>
      <c r="IA313" t="s">
        <v>426</v>
      </c>
      <c r="IB313" t="s">
        <v>427</v>
      </c>
      <c r="IC313" t="s">
        <v>428</v>
      </c>
      <c r="ID313" t="s">
        <v>428</v>
      </c>
      <c r="IE313" t="s">
        <v>428</v>
      </c>
      <c r="IF313" t="s">
        <v>428</v>
      </c>
      <c r="IG313">
        <v>0</v>
      </c>
      <c r="IH313">
        <v>100</v>
      </c>
      <c r="II313">
        <v>100</v>
      </c>
      <c r="IJ313">
        <v>-1.319</v>
      </c>
      <c r="IK313">
        <v>0.3155</v>
      </c>
      <c r="IL313">
        <v>-1.085747647868322</v>
      </c>
      <c r="IM313">
        <v>-0.001141660950335919</v>
      </c>
      <c r="IN313">
        <v>1.556549255047457E-06</v>
      </c>
      <c r="IO313">
        <v>-3.845636065895205E-10</v>
      </c>
      <c r="IP313">
        <v>0.01562767363184709</v>
      </c>
      <c r="IQ313">
        <v>0.001629169780553792</v>
      </c>
      <c r="IR313">
        <v>0.0005448488767950686</v>
      </c>
      <c r="IS313">
        <v>-2.599574200195059E-06</v>
      </c>
      <c r="IT313">
        <v>2</v>
      </c>
      <c r="IU313">
        <v>2011</v>
      </c>
      <c r="IV313">
        <v>1</v>
      </c>
      <c r="IW313">
        <v>26</v>
      </c>
      <c r="IX313">
        <v>197514</v>
      </c>
      <c r="IY313">
        <v>197514.2</v>
      </c>
      <c r="IZ313">
        <v>1.14746</v>
      </c>
      <c r="JA313">
        <v>2.64893</v>
      </c>
      <c r="JB313">
        <v>1.49658</v>
      </c>
      <c r="JC313">
        <v>2.34985</v>
      </c>
      <c r="JD313">
        <v>1.54907</v>
      </c>
      <c r="JE313">
        <v>2.35718</v>
      </c>
      <c r="JF313">
        <v>36.6706</v>
      </c>
      <c r="JG313">
        <v>24.1838</v>
      </c>
      <c r="JH313">
        <v>18</v>
      </c>
      <c r="JI313">
        <v>482.496</v>
      </c>
      <c r="JJ313">
        <v>497.715</v>
      </c>
      <c r="JK313">
        <v>30.355</v>
      </c>
      <c r="JL313">
        <v>29.2011</v>
      </c>
      <c r="JM313">
        <v>30.0001</v>
      </c>
      <c r="JN313">
        <v>29.4095</v>
      </c>
      <c r="JO313">
        <v>29.4033</v>
      </c>
      <c r="JP313">
        <v>23.0709</v>
      </c>
      <c r="JQ313">
        <v>11.0899</v>
      </c>
      <c r="JR313">
        <v>100</v>
      </c>
      <c r="JS313">
        <v>30.3487</v>
      </c>
      <c r="JT313">
        <v>420</v>
      </c>
      <c r="JU313">
        <v>23.4047</v>
      </c>
      <c r="JV313">
        <v>101.817</v>
      </c>
      <c r="JW313">
        <v>91.20059999999999</v>
      </c>
    </row>
    <row r="314" spans="1:283">
      <c r="A314">
        <v>296</v>
      </c>
      <c r="B314">
        <v>1758840446.1</v>
      </c>
      <c r="C314">
        <v>3612.5</v>
      </c>
      <c r="D314" t="s">
        <v>1028</v>
      </c>
      <c r="E314" t="s">
        <v>1029</v>
      </c>
      <c r="F314">
        <v>5</v>
      </c>
      <c r="G314" t="s">
        <v>979</v>
      </c>
      <c r="H314">
        <v>1758840443.1</v>
      </c>
      <c r="I314">
        <f>(J314)/1000</f>
        <v>0</v>
      </c>
      <c r="J314">
        <f>1000*DJ314*AH314*(DF314-DG314)/(100*CY314*(1000-AH314*DF314))</f>
        <v>0</v>
      </c>
      <c r="K314">
        <f>DJ314*AH314*(DE314-DD314*(1000-AH314*DG314)/(1000-AH314*DF314))/(100*CY314)</f>
        <v>0</v>
      </c>
      <c r="L314">
        <f>DD314 - IF(AH314&gt;1, K314*CY314*100.0/(AJ314), 0)</f>
        <v>0</v>
      </c>
      <c r="M314">
        <f>((S314-I314/2)*L314-K314)/(S314+I314/2)</f>
        <v>0</v>
      </c>
      <c r="N314">
        <f>M314*(DK314+DL314)/1000.0</f>
        <v>0</v>
      </c>
      <c r="O314">
        <f>(DD314 - IF(AH314&gt;1, K314*CY314*100.0/(AJ314), 0))*(DK314+DL314)/1000.0</f>
        <v>0</v>
      </c>
      <c r="P314">
        <f>2.0/((1/R314-1/Q314)+SIGN(R314)*SQRT((1/R314-1/Q314)*(1/R314-1/Q314) + 4*CZ314/((CZ314+1)*(CZ314+1))*(2*1/R314*1/Q314-1/Q314*1/Q314)))</f>
        <v>0</v>
      </c>
      <c r="Q314">
        <f>IF(LEFT(DA314,1)&lt;&gt;"0",IF(LEFT(DA314,1)="1",3.0,DB314),$D$5+$E$5*(DR314*DK314/($K$5*1000))+$F$5*(DR314*DK314/($K$5*1000))*MAX(MIN(CY314,$J$5),$I$5)*MAX(MIN(CY314,$J$5),$I$5)+$G$5*MAX(MIN(CY314,$J$5),$I$5)*(DR314*DK314/($K$5*1000))+$H$5*(DR314*DK314/($K$5*1000))*(DR314*DK314/($K$5*1000)))</f>
        <v>0</v>
      </c>
      <c r="R314">
        <f>I314*(1000-(1000*0.61365*exp(17.502*V314/(240.97+V314))/(DK314+DL314)+DF314)/2)/(1000*0.61365*exp(17.502*V314/(240.97+V314))/(DK314+DL314)-DF314)</f>
        <v>0</v>
      </c>
      <c r="S314">
        <f>1/((CZ314+1)/(P314/1.6)+1/(Q314/1.37)) + CZ314/((CZ314+1)/(P314/1.6) + CZ314/(Q314/1.37))</f>
        <v>0</v>
      </c>
      <c r="T314">
        <f>(CU314*CX314)</f>
        <v>0</v>
      </c>
      <c r="U314">
        <f>(DM314+(T314+2*0.95*5.67E-8*(((DM314+$B$9)+273)^4-(DM314+273)^4)-44100*I314)/(1.84*29.3*Q314+8*0.95*5.67E-8*(DM314+273)^3))</f>
        <v>0</v>
      </c>
      <c r="V314">
        <f>($C$9*DN314+$D$9*DO314+$E$9*U314)</f>
        <v>0</v>
      </c>
      <c r="W314">
        <f>0.61365*exp(17.502*V314/(240.97+V314))</f>
        <v>0</v>
      </c>
      <c r="X314">
        <f>(Y314/Z314*100)</f>
        <v>0</v>
      </c>
      <c r="Y314">
        <f>DF314*(DK314+DL314)/1000</f>
        <v>0</v>
      </c>
      <c r="Z314">
        <f>0.61365*exp(17.502*DM314/(240.97+DM314))</f>
        <v>0</v>
      </c>
      <c r="AA314">
        <f>(W314-DF314*(DK314+DL314)/1000)</f>
        <v>0</v>
      </c>
      <c r="AB314">
        <f>(-I314*44100)</f>
        <v>0</v>
      </c>
      <c r="AC314">
        <f>2*29.3*Q314*0.92*(DM314-V314)</f>
        <v>0</v>
      </c>
      <c r="AD314">
        <f>2*0.95*5.67E-8*(((DM314+$B$9)+273)^4-(V314+273)^4)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IF(AF314*$H$15&gt;=AJ314,1.0,(AJ314/(AJ314-AF314*$H$15)))</f>
        <v>0</v>
      </c>
      <c r="AI314">
        <f>(AH314-1)*100</f>
        <v>0</v>
      </c>
      <c r="AJ314">
        <f>MAX(0,($B$15+$C$15*DR314)/(1+$D$15*DR314)*DK314/(DM314+273)*$E$15)</f>
        <v>0</v>
      </c>
      <c r="AK314" t="s">
        <v>422</v>
      </c>
      <c r="AL314" t="s">
        <v>422</v>
      </c>
      <c r="AM314">
        <v>0</v>
      </c>
      <c r="AN314">
        <v>0</v>
      </c>
      <c r="AO314">
        <f>1-AM314/AN314</f>
        <v>0</v>
      </c>
      <c r="AP314">
        <v>0</v>
      </c>
      <c r="AQ314" t="s">
        <v>422</v>
      </c>
      <c r="AR314" t="s">
        <v>422</v>
      </c>
      <c r="AS314">
        <v>0</v>
      </c>
      <c r="AT314">
        <v>0</v>
      </c>
      <c r="AU314">
        <f>1-AS314/AT314</f>
        <v>0</v>
      </c>
      <c r="AV314">
        <v>0.5</v>
      </c>
      <c r="AW314">
        <f>CV314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422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CU314">
        <f>$B$13*DS314+$C$13*DT314+$F$13*EE314*(1-EH314)</f>
        <v>0</v>
      </c>
      <c r="CV314">
        <f>CU314*CW314</f>
        <v>0</v>
      </c>
      <c r="CW314">
        <f>($B$13*$D$11+$C$13*$D$11+$F$13*((ER314+EJ314)/MAX(ER314+EJ314+ES314, 0.1)*$I$11+ES314/MAX(ER314+EJ314+ES314, 0.1)*$J$11))/($B$13+$C$13+$F$13)</f>
        <v>0</v>
      </c>
      <c r="CX314">
        <f>($B$13*$K$11+$C$13*$K$11+$F$13*((ER314+EJ314)/MAX(ER314+EJ314+ES314, 0.1)*$P$11+ES314/MAX(ER314+EJ314+ES314, 0.1)*$Q$11))/($B$13+$C$13+$F$13)</f>
        <v>0</v>
      </c>
      <c r="CY314">
        <v>1.37</v>
      </c>
      <c r="CZ314">
        <v>0.5</v>
      </c>
      <c r="DA314" t="s">
        <v>423</v>
      </c>
      <c r="DB314">
        <v>2</v>
      </c>
      <c r="DC314">
        <v>1758840443.1</v>
      </c>
      <c r="DD314">
        <v>422.1043333333333</v>
      </c>
      <c r="DE314">
        <v>419.9803333333333</v>
      </c>
      <c r="DF314">
        <v>23.57345555555555</v>
      </c>
      <c r="DG314">
        <v>23.43134444444444</v>
      </c>
      <c r="DH314">
        <v>423.4235555555555</v>
      </c>
      <c r="DI314">
        <v>23.2579</v>
      </c>
      <c r="DJ314">
        <v>499.9465555555556</v>
      </c>
      <c r="DK314">
        <v>90.55902222222221</v>
      </c>
      <c r="DL314">
        <v>0.06712005555555556</v>
      </c>
      <c r="DM314">
        <v>30.00855555555556</v>
      </c>
      <c r="DN314">
        <v>30.01008888888889</v>
      </c>
      <c r="DO314">
        <v>999.9000000000001</v>
      </c>
      <c r="DP314">
        <v>0</v>
      </c>
      <c r="DQ314">
        <v>0</v>
      </c>
      <c r="DR314">
        <v>9995.547777777778</v>
      </c>
      <c r="DS314">
        <v>0</v>
      </c>
      <c r="DT314">
        <v>3.059484444444444</v>
      </c>
      <c r="DU314">
        <v>2.123905555555556</v>
      </c>
      <c r="DV314">
        <v>432.2947777777778</v>
      </c>
      <c r="DW314">
        <v>430.0568888888889</v>
      </c>
      <c r="DX314">
        <v>0.1421072222222222</v>
      </c>
      <c r="DY314">
        <v>419.9803333333333</v>
      </c>
      <c r="DZ314">
        <v>23.43134444444444</v>
      </c>
      <c r="EA314">
        <v>2.134787777777778</v>
      </c>
      <c r="EB314">
        <v>2.121918888888889</v>
      </c>
      <c r="EC314">
        <v>18.48114444444444</v>
      </c>
      <c r="ED314">
        <v>18.38467777777778</v>
      </c>
      <c r="EE314">
        <v>0.00500078</v>
      </c>
      <c r="EF314">
        <v>0</v>
      </c>
      <c r="EG314">
        <v>0</v>
      </c>
      <c r="EH314">
        <v>0</v>
      </c>
      <c r="EI314">
        <v>164.0666666666667</v>
      </c>
      <c r="EJ314">
        <v>0.00500078</v>
      </c>
      <c r="EK314">
        <v>-13.48888888888889</v>
      </c>
      <c r="EL314">
        <v>-0.2555555555555555</v>
      </c>
      <c r="EM314">
        <v>35.73588888888889</v>
      </c>
      <c r="EN314">
        <v>40.84</v>
      </c>
      <c r="EO314">
        <v>38.02755555555555</v>
      </c>
      <c r="EP314">
        <v>41.47888888888888</v>
      </c>
      <c r="EQ314">
        <v>38.33311111111111</v>
      </c>
      <c r="ER314">
        <v>0</v>
      </c>
      <c r="ES314">
        <v>0</v>
      </c>
      <c r="ET314">
        <v>0</v>
      </c>
      <c r="EU314">
        <v>1758840441.3</v>
      </c>
      <c r="EV314">
        <v>0</v>
      </c>
      <c r="EW314">
        <v>162.568</v>
      </c>
      <c r="EX314">
        <v>-3.892307842977324</v>
      </c>
      <c r="EY314">
        <v>12.40769263905657</v>
      </c>
      <c r="EZ314">
        <v>-12.092</v>
      </c>
      <c r="FA314">
        <v>15</v>
      </c>
      <c r="FB314">
        <v>0</v>
      </c>
      <c r="FC314" t="s">
        <v>424</v>
      </c>
      <c r="FD314">
        <v>1746989605.5</v>
      </c>
      <c r="FE314">
        <v>1746989593.5</v>
      </c>
      <c r="FF314">
        <v>0</v>
      </c>
      <c r="FG314">
        <v>-0.274</v>
      </c>
      <c r="FH314">
        <v>-0.002</v>
      </c>
      <c r="FI314">
        <v>2.549</v>
      </c>
      <c r="FJ314">
        <v>0.129</v>
      </c>
      <c r="FK314">
        <v>420</v>
      </c>
      <c r="FL314">
        <v>17</v>
      </c>
      <c r="FM314">
        <v>0.02</v>
      </c>
      <c r="FN314">
        <v>0.04</v>
      </c>
      <c r="FO314">
        <v>2.11058875</v>
      </c>
      <c r="FP314">
        <v>-0.122418574108825</v>
      </c>
      <c r="FQ314">
        <v>0.06351038919686684</v>
      </c>
      <c r="FR314">
        <v>1</v>
      </c>
      <c r="FS314">
        <v>162.4235294117647</v>
      </c>
      <c r="FT314">
        <v>-4.036669277583611</v>
      </c>
      <c r="FU314">
        <v>5.509994065520953</v>
      </c>
      <c r="FV314">
        <v>0</v>
      </c>
      <c r="FW314">
        <v>0.142276725</v>
      </c>
      <c r="FX314">
        <v>-0.003275020637899279</v>
      </c>
      <c r="FY314">
        <v>0.001398942135820849</v>
      </c>
      <c r="FZ314">
        <v>1</v>
      </c>
      <c r="GA314">
        <v>2</v>
      </c>
      <c r="GB314">
        <v>3</v>
      </c>
      <c r="GC314" t="s">
        <v>435</v>
      </c>
      <c r="GD314">
        <v>3.10303</v>
      </c>
      <c r="GE314">
        <v>2.72562</v>
      </c>
      <c r="GF314">
        <v>0.08852980000000001</v>
      </c>
      <c r="GG314">
        <v>0.0880505</v>
      </c>
      <c r="GH314">
        <v>0.106441</v>
      </c>
      <c r="GI314">
        <v>0.107438</v>
      </c>
      <c r="GJ314">
        <v>23792.3</v>
      </c>
      <c r="GK314">
        <v>21601.5</v>
      </c>
      <c r="GL314">
        <v>26667.5</v>
      </c>
      <c r="GM314">
        <v>23909.6</v>
      </c>
      <c r="GN314">
        <v>38128.4</v>
      </c>
      <c r="GO314">
        <v>31532.4</v>
      </c>
      <c r="GP314">
        <v>46568.2</v>
      </c>
      <c r="GQ314">
        <v>37810.6</v>
      </c>
      <c r="GR314">
        <v>1.86567</v>
      </c>
      <c r="GS314">
        <v>1.86615</v>
      </c>
      <c r="GT314">
        <v>0.0817925</v>
      </c>
      <c r="GU314">
        <v>0</v>
      </c>
      <c r="GV314">
        <v>28.6731</v>
      </c>
      <c r="GW314">
        <v>999.9</v>
      </c>
      <c r="GX314">
        <v>50.3</v>
      </c>
      <c r="GY314">
        <v>31.4</v>
      </c>
      <c r="GZ314">
        <v>25.635</v>
      </c>
      <c r="HA314">
        <v>60.8702</v>
      </c>
      <c r="HB314">
        <v>19.1787</v>
      </c>
      <c r="HC314">
        <v>1</v>
      </c>
      <c r="HD314">
        <v>0.148948</v>
      </c>
      <c r="HE314">
        <v>-1.07267</v>
      </c>
      <c r="HF314">
        <v>20.2938</v>
      </c>
      <c r="HG314">
        <v>5.22103</v>
      </c>
      <c r="HH314">
        <v>11.98</v>
      </c>
      <c r="HI314">
        <v>4.96515</v>
      </c>
      <c r="HJ314">
        <v>3.276</v>
      </c>
      <c r="HK314">
        <v>9999</v>
      </c>
      <c r="HL314">
        <v>9999</v>
      </c>
      <c r="HM314">
        <v>9999</v>
      </c>
      <c r="HN314">
        <v>9.1</v>
      </c>
      <c r="HO314">
        <v>1.8639</v>
      </c>
      <c r="HP314">
        <v>1.86005</v>
      </c>
      <c r="HQ314">
        <v>1.85837</v>
      </c>
      <c r="HR314">
        <v>1.85974</v>
      </c>
      <c r="HS314">
        <v>1.85984</v>
      </c>
      <c r="HT314">
        <v>1.85837</v>
      </c>
      <c r="HU314">
        <v>1.85745</v>
      </c>
      <c r="HV314">
        <v>1.85242</v>
      </c>
      <c r="HW314">
        <v>0</v>
      </c>
      <c r="HX314">
        <v>0</v>
      </c>
      <c r="HY314">
        <v>0</v>
      </c>
      <c r="HZ314">
        <v>0</v>
      </c>
      <c r="IA314" t="s">
        <v>426</v>
      </c>
      <c r="IB314" t="s">
        <v>427</v>
      </c>
      <c r="IC314" t="s">
        <v>428</v>
      </c>
      <c r="ID314" t="s">
        <v>428</v>
      </c>
      <c r="IE314" t="s">
        <v>428</v>
      </c>
      <c r="IF314" t="s">
        <v>428</v>
      </c>
      <c r="IG314">
        <v>0</v>
      </c>
      <c r="IH314">
        <v>100</v>
      </c>
      <c r="II314">
        <v>100</v>
      </c>
      <c r="IJ314">
        <v>-1.319</v>
      </c>
      <c r="IK314">
        <v>0.3155</v>
      </c>
      <c r="IL314">
        <v>-1.085747647868322</v>
      </c>
      <c r="IM314">
        <v>-0.001141660950335919</v>
      </c>
      <c r="IN314">
        <v>1.556549255047457E-06</v>
      </c>
      <c r="IO314">
        <v>-3.845636065895205E-10</v>
      </c>
      <c r="IP314">
        <v>0.01562767363184709</v>
      </c>
      <c r="IQ314">
        <v>0.001629169780553792</v>
      </c>
      <c r="IR314">
        <v>0.0005448488767950686</v>
      </c>
      <c r="IS314">
        <v>-2.599574200195059E-06</v>
      </c>
      <c r="IT314">
        <v>2</v>
      </c>
      <c r="IU314">
        <v>2011</v>
      </c>
      <c r="IV314">
        <v>1</v>
      </c>
      <c r="IW314">
        <v>26</v>
      </c>
      <c r="IX314">
        <v>197514</v>
      </c>
      <c r="IY314">
        <v>197514.2</v>
      </c>
      <c r="IZ314">
        <v>1.14746</v>
      </c>
      <c r="JA314">
        <v>2.63794</v>
      </c>
      <c r="JB314">
        <v>1.49658</v>
      </c>
      <c r="JC314">
        <v>2.34985</v>
      </c>
      <c r="JD314">
        <v>1.54907</v>
      </c>
      <c r="JE314">
        <v>2.42676</v>
      </c>
      <c r="JF314">
        <v>36.6706</v>
      </c>
      <c r="JG314">
        <v>24.2013</v>
      </c>
      <c r="JH314">
        <v>18</v>
      </c>
      <c r="JI314">
        <v>482.511</v>
      </c>
      <c r="JJ314">
        <v>497.632</v>
      </c>
      <c r="JK314">
        <v>30.35</v>
      </c>
      <c r="JL314">
        <v>29.2006</v>
      </c>
      <c r="JM314">
        <v>30.0002</v>
      </c>
      <c r="JN314">
        <v>29.4095</v>
      </c>
      <c r="JO314">
        <v>29.4033</v>
      </c>
      <c r="JP314">
        <v>23.0675</v>
      </c>
      <c r="JQ314">
        <v>11.0899</v>
      </c>
      <c r="JR314">
        <v>100</v>
      </c>
      <c r="JS314">
        <v>30.3383</v>
      </c>
      <c r="JT314">
        <v>420</v>
      </c>
      <c r="JU314">
        <v>23.4047</v>
      </c>
      <c r="JV314">
        <v>101.817</v>
      </c>
      <c r="JW314">
        <v>91.2009</v>
      </c>
    </row>
    <row r="315" spans="1:283">
      <c r="A315">
        <v>297</v>
      </c>
      <c r="B315">
        <v>1758840448.1</v>
      </c>
      <c r="C315">
        <v>3614.5</v>
      </c>
      <c r="D315" t="s">
        <v>1030</v>
      </c>
      <c r="E315" t="s">
        <v>1031</v>
      </c>
      <c r="F315">
        <v>5</v>
      </c>
      <c r="G315" t="s">
        <v>979</v>
      </c>
      <c r="H315">
        <v>1758840445.1</v>
      </c>
      <c r="I315">
        <f>(J315)/1000</f>
        <v>0</v>
      </c>
      <c r="J315">
        <f>1000*DJ315*AH315*(DF315-DG315)/(100*CY315*(1000-AH315*DF315))</f>
        <v>0</v>
      </c>
      <c r="K315">
        <f>DJ315*AH315*(DE315-DD315*(1000-AH315*DG315)/(1000-AH315*DF315))/(100*CY315)</f>
        <v>0</v>
      </c>
      <c r="L315">
        <f>DD315 - IF(AH315&gt;1, K315*CY315*100.0/(AJ315), 0)</f>
        <v>0</v>
      </c>
      <c r="M315">
        <f>((S315-I315/2)*L315-K315)/(S315+I315/2)</f>
        <v>0</v>
      </c>
      <c r="N315">
        <f>M315*(DK315+DL315)/1000.0</f>
        <v>0</v>
      </c>
      <c r="O315">
        <f>(DD315 - IF(AH315&gt;1, K315*CY315*100.0/(AJ315), 0))*(DK315+DL315)/1000.0</f>
        <v>0</v>
      </c>
      <c r="P315">
        <f>2.0/((1/R315-1/Q315)+SIGN(R315)*SQRT((1/R315-1/Q315)*(1/R315-1/Q315) + 4*CZ315/((CZ315+1)*(CZ315+1))*(2*1/R315*1/Q315-1/Q315*1/Q315)))</f>
        <v>0</v>
      </c>
      <c r="Q315">
        <f>IF(LEFT(DA315,1)&lt;&gt;"0",IF(LEFT(DA315,1)="1",3.0,DB315),$D$5+$E$5*(DR315*DK315/($K$5*1000))+$F$5*(DR315*DK315/($K$5*1000))*MAX(MIN(CY315,$J$5),$I$5)*MAX(MIN(CY315,$J$5),$I$5)+$G$5*MAX(MIN(CY315,$J$5),$I$5)*(DR315*DK315/($K$5*1000))+$H$5*(DR315*DK315/($K$5*1000))*(DR315*DK315/($K$5*1000)))</f>
        <v>0</v>
      </c>
      <c r="R315">
        <f>I315*(1000-(1000*0.61365*exp(17.502*V315/(240.97+V315))/(DK315+DL315)+DF315)/2)/(1000*0.61365*exp(17.502*V315/(240.97+V315))/(DK315+DL315)-DF315)</f>
        <v>0</v>
      </c>
      <c r="S315">
        <f>1/((CZ315+1)/(P315/1.6)+1/(Q315/1.37)) + CZ315/((CZ315+1)/(P315/1.6) + CZ315/(Q315/1.37))</f>
        <v>0</v>
      </c>
      <c r="T315">
        <f>(CU315*CX315)</f>
        <v>0</v>
      </c>
      <c r="U315">
        <f>(DM315+(T315+2*0.95*5.67E-8*(((DM315+$B$9)+273)^4-(DM315+273)^4)-44100*I315)/(1.84*29.3*Q315+8*0.95*5.67E-8*(DM315+273)^3))</f>
        <v>0</v>
      </c>
      <c r="V315">
        <f>($C$9*DN315+$D$9*DO315+$E$9*U315)</f>
        <v>0</v>
      </c>
      <c r="W315">
        <f>0.61365*exp(17.502*V315/(240.97+V315))</f>
        <v>0</v>
      </c>
      <c r="X315">
        <f>(Y315/Z315*100)</f>
        <v>0</v>
      </c>
      <c r="Y315">
        <f>DF315*(DK315+DL315)/1000</f>
        <v>0</v>
      </c>
      <c r="Z315">
        <f>0.61365*exp(17.502*DM315/(240.97+DM315))</f>
        <v>0</v>
      </c>
      <c r="AA315">
        <f>(W315-DF315*(DK315+DL315)/1000)</f>
        <v>0</v>
      </c>
      <c r="AB315">
        <f>(-I315*44100)</f>
        <v>0</v>
      </c>
      <c r="AC315">
        <f>2*29.3*Q315*0.92*(DM315-V315)</f>
        <v>0</v>
      </c>
      <c r="AD315">
        <f>2*0.95*5.67E-8*(((DM315+$B$9)+273)^4-(V315+273)^4)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IF(AF315*$H$15&gt;=AJ315,1.0,(AJ315/(AJ315-AF315*$H$15)))</f>
        <v>0</v>
      </c>
      <c r="AI315">
        <f>(AH315-1)*100</f>
        <v>0</v>
      </c>
      <c r="AJ315">
        <f>MAX(0,($B$15+$C$15*DR315)/(1+$D$15*DR315)*DK315/(DM315+273)*$E$15)</f>
        <v>0</v>
      </c>
      <c r="AK315" t="s">
        <v>422</v>
      </c>
      <c r="AL315" t="s">
        <v>422</v>
      </c>
      <c r="AM315">
        <v>0</v>
      </c>
      <c r="AN315">
        <v>0</v>
      </c>
      <c r="AO315">
        <f>1-AM315/AN315</f>
        <v>0</v>
      </c>
      <c r="AP315">
        <v>0</v>
      </c>
      <c r="AQ315" t="s">
        <v>422</v>
      </c>
      <c r="AR315" t="s">
        <v>422</v>
      </c>
      <c r="AS315">
        <v>0</v>
      </c>
      <c r="AT315">
        <v>0</v>
      </c>
      <c r="AU315">
        <f>1-AS315/AT315</f>
        <v>0</v>
      </c>
      <c r="AV315">
        <v>0.5</v>
      </c>
      <c r="AW315">
        <f>CV315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422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CU315">
        <f>$B$13*DS315+$C$13*DT315+$F$13*EE315*(1-EH315)</f>
        <v>0</v>
      </c>
      <c r="CV315">
        <f>CU315*CW315</f>
        <v>0</v>
      </c>
      <c r="CW315">
        <f>($B$13*$D$11+$C$13*$D$11+$F$13*((ER315+EJ315)/MAX(ER315+EJ315+ES315, 0.1)*$I$11+ES315/MAX(ER315+EJ315+ES315, 0.1)*$J$11))/($B$13+$C$13+$F$13)</f>
        <v>0</v>
      </c>
      <c r="CX315">
        <f>($B$13*$K$11+$C$13*$K$11+$F$13*((ER315+EJ315)/MAX(ER315+EJ315+ES315, 0.1)*$P$11+ES315/MAX(ER315+EJ315+ES315, 0.1)*$Q$11))/($B$13+$C$13+$F$13)</f>
        <v>0</v>
      </c>
      <c r="CY315">
        <v>1.37</v>
      </c>
      <c r="CZ315">
        <v>0.5</v>
      </c>
      <c r="DA315" t="s">
        <v>423</v>
      </c>
      <c r="DB315">
        <v>2</v>
      </c>
      <c r="DC315">
        <v>1758840445.1</v>
      </c>
      <c r="DD315">
        <v>422.1144444444444</v>
      </c>
      <c r="DE315">
        <v>420.024</v>
      </c>
      <c r="DF315">
        <v>23.57364444444444</v>
      </c>
      <c r="DG315">
        <v>23.43234444444445</v>
      </c>
      <c r="DH315">
        <v>423.4338888888889</v>
      </c>
      <c r="DI315">
        <v>23.25807777777778</v>
      </c>
      <c r="DJ315">
        <v>499.9388888888889</v>
      </c>
      <c r="DK315">
        <v>90.55890000000001</v>
      </c>
      <c r="DL315">
        <v>0.06729241111111112</v>
      </c>
      <c r="DM315">
        <v>30.009</v>
      </c>
      <c r="DN315">
        <v>30.00495555555555</v>
      </c>
      <c r="DO315">
        <v>999.9000000000001</v>
      </c>
      <c r="DP315">
        <v>0</v>
      </c>
      <c r="DQ315">
        <v>0</v>
      </c>
      <c r="DR315">
        <v>9996.519999999999</v>
      </c>
      <c r="DS315">
        <v>0</v>
      </c>
      <c r="DT315">
        <v>3.069602222222222</v>
      </c>
      <c r="DU315">
        <v>2.090523333333334</v>
      </c>
      <c r="DV315">
        <v>432.3053333333333</v>
      </c>
      <c r="DW315">
        <v>430.1021111111111</v>
      </c>
      <c r="DX315">
        <v>0.1412857777777778</v>
      </c>
      <c r="DY315">
        <v>420.024</v>
      </c>
      <c r="DZ315">
        <v>23.43234444444445</v>
      </c>
      <c r="EA315">
        <v>2.134802222222222</v>
      </c>
      <c r="EB315">
        <v>2.122007777777778</v>
      </c>
      <c r="EC315">
        <v>18.48125555555556</v>
      </c>
      <c r="ED315">
        <v>18.38534444444444</v>
      </c>
      <c r="EE315">
        <v>0.00500078</v>
      </c>
      <c r="EF315">
        <v>0</v>
      </c>
      <c r="EG315">
        <v>0</v>
      </c>
      <c r="EH315">
        <v>0</v>
      </c>
      <c r="EI315">
        <v>163.1444444444445</v>
      </c>
      <c r="EJ315">
        <v>0.00500078</v>
      </c>
      <c r="EK315">
        <v>-12.27777777777778</v>
      </c>
      <c r="EL315">
        <v>-0.4444444444444444</v>
      </c>
      <c r="EM315">
        <v>35.70811111111112</v>
      </c>
      <c r="EN315">
        <v>40.74988888888889</v>
      </c>
      <c r="EO315">
        <v>38.04844444444445</v>
      </c>
      <c r="EP315">
        <v>41.39544444444444</v>
      </c>
      <c r="EQ315">
        <v>38.25655555555555</v>
      </c>
      <c r="ER315">
        <v>0</v>
      </c>
      <c r="ES315">
        <v>0</v>
      </c>
      <c r="ET315">
        <v>0</v>
      </c>
      <c r="EU315">
        <v>1758840443.7</v>
      </c>
      <c r="EV315">
        <v>0</v>
      </c>
      <c r="EW315">
        <v>163.164</v>
      </c>
      <c r="EX315">
        <v>-9.892307669688432</v>
      </c>
      <c r="EY315">
        <v>9.338461885085492</v>
      </c>
      <c r="EZ315">
        <v>-12.128</v>
      </c>
      <c r="FA315">
        <v>15</v>
      </c>
      <c r="FB315">
        <v>0</v>
      </c>
      <c r="FC315" t="s">
        <v>424</v>
      </c>
      <c r="FD315">
        <v>1746989605.5</v>
      </c>
      <c r="FE315">
        <v>1746989593.5</v>
      </c>
      <c r="FF315">
        <v>0</v>
      </c>
      <c r="FG315">
        <v>-0.274</v>
      </c>
      <c r="FH315">
        <v>-0.002</v>
      </c>
      <c r="FI315">
        <v>2.549</v>
      </c>
      <c r="FJ315">
        <v>0.129</v>
      </c>
      <c r="FK315">
        <v>420</v>
      </c>
      <c r="FL315">
        <v>17</v>
      </c>
      <c r="FM315">
        <v>0.02</v>
      </c>
      <c r="FN315">
        <v>0.04</v>
      </c>
      <c r="FO315">
        <v>2.099743414634146</v>
      </c>
      <c r="FP315">
        <v>-0.2129675958188168</v>
      </c>
      <c r="FQ315">
        <v>0.06542505202323275</v>
      </c>
      <c r="FR315">
        <v>1</v>
      </c>
      <c r="FS315">
        <v>162.3</v>
      </c>
      <c r="FT315">
        <v>-0.9747899561373121</v>
      </c>
      <c r="FU315">
        <v>5.496844014309215</v>
      </c>
      <c r="FV315">
        <v>1</v>
      </c>
      <c r="FW315">
        <v>0.1420528048780488</v>
      </c>
      <c r="FX315">
        <v>-0.003430139372822166</v>
      </c>
      <c r="FY315">
        <v>0.001403829035861356</v>
      </c>
      <c r="FZ315">
        <v>1</v>
      </c>
      <c r="GA315">
        <v>3</v>
      </c>
      <c r="GB315">
        <v>3</v>
      </c>
      <c r="GC315" t="s">
        <v>444</v>
      </c>
      <c r="GD315">
        <v>3.10306</v>
      </c>
      <c r="GE315">
        <v>2.72565</v>
      </c>
      <c r="GF315">
        <v>0.0885297</v>
      </c>
      <c r="GG315">
        <v>0.0880433</v>
      </c>
      <c r="GH315">
        <v>0.106439</v>
      </c>
      <c r="GI315">
        <v>0.107437</v>
      </c>
      <c r="GJ315">
        <v>23792.3</v>
      </c>
      <c r="GK315">
        <v>21601.7</v>
      </c>
      <c r="GL315">
        <v>26667.5</v>
      </c>
      <c r="GM315">
        <v>23909.6</v>
      </c>
      <c r="GN315">
        <v>38128.4</v>
      </c>
      <c r="GO315">
        <v>31532.4</v>
      </c>
      <c r="GP315">
        <v>46568.1</v>
      </c>
      <c r="GQ315">
        <v>37810.5</v>
      </c>
      <c r="GR315">
        <v>1.86583</v>
      </c>
      <c r="GS315">
        <v>1.8661</v>
      </c>
      <c r="GT315">
        <v>0.0810288</v>
      </c>
      <c r="GU315">
        <v>0</v>
      </c>
      <c r="GV315">
        <v>28.6727</v>
      </c>
      <c r="GW315">
        <v>999.9</v>
      </c>
      <c r="GX315">
        <v>50.3</v>
      </c>
      <c r="GY315">
        <v>31.4</v>
      </c>
      <c r="GZ315">
        <v>25.6355</v>
      </c>
      <c r="HA315">
        <v>60.9702</v>
      </c>
      <c r="HB315">
        <v>19.1787</v>
      </c>
      <c r="HC315">
        <v>1</v>
      </c>
      <c r="HD315">
        <v>0.148875</v>
      </c>
      <c r="HE315">
        <v>-1.06415</v>
      </c>
      <c r="HF315">
        <v>20.294</v>
      </c>
      <c r="HG315">
        <v>5.22088</v>
      </c>
      <c r="HH315">
        <v>11.98</v>
      </c>
      <c r="HI315">
        <v>4.9651</v>
      </c>
      <c r="HJ315">
        <v>3.276</v>
      </c>
      <c r="HK315">
        <v>9999</v>
      </c>
      <c r="HL315">
        <v>9999</v>
      </c>
      <c r="HM315">
        <v>9999</v>
      </c>
      <c r="HN315">
        <v>9.1</v>
      </c>
      <c r="HO315">
        <v>1.86392</v>
      </c>
      <c r="HP315">
        <v>1.86005</v>
      </c>
      <c r="HQ315">
        <v>1.85838</v>
      </c>
      <c r="HR315">
        <v>1.85974</v>
      </c>
      <c r="HS315">
        <v>1.85986</v>
      </c>
      <c r="HT315">
        <v>1.85837</v>
      </c>
      <c r="HU315">
        <v>1.85745</v>
      </c>
      <c r="HV315">
        <v>1.85242</v>
      </c>
      <c r="HW315">
        <v>0</v>
      </c>
      <c r="HX315">
        <v>0</v>
      </c>
      <c r="HY315">
        <v>0</v>
      </c>
      <c r="HZ315">
        <v>0</v>
      </c>
      <c r="IA315" t="s">
        <v>426</v>
      </c>
      <c r="IB315" t="s">
        <v>427</v>
      </c>
      <c r="IC315" t="s">
        <v>428</v>
      </c>
      <c r="ID315" t="s">
        <v>428</v>
      </c>
      <c r="IE315" t="s">
        <v>428</v>
      </c>
      <c r="IF315" t="s">
        <v>428</v>
      </c>
      <c r="IG315">
        <v>0</v>
      </c>
      <c r="IH315">
        <v>100</v>
      </c>
      <c r="II315">
        <v>100</v>
      </c>
      <c r="IJ315">
        <v>-1.32</v>
      </c>
      <c r="IK315">
        <v>0.3155</v>
      </c>
      <c r="IL315">
        <v>-1.085747647868322</v>
      </c>
      <c r="IM315">
        <v>-0.001141660950335919</v>
      </c>
      <c r="IN315">
        <v>1.556549255047457E-06</v>
      </c>
      <c r="IO315">
        <v>-3.845636065895205E-10</v>
      </c>
      <c r="IP315">
        <v>0.01562767363184709</v>
      </c>
      <c r="IQ315">
        <v>0.001629169780553792</v>
      </c>
      <c r="IR315">
        <v>0.0005448488767950686</v>
      </c>
      <c r="IS315">
        <v>-2.599574200195059E-06</v>
      </c>
      <c r="IT315">
        <v>2</v>
      </c>
      <c r="IU315">
        <v>2011</v>
      </c>
      <c r="IV315">
        <v>1</v>
      </c>
      <c r="IW315">
        <v>26</v>
      </c>
      <c r="IX315">
        <v>197514</v>
      </c>
      <c r="IY315">
        <v>197514.2</v>
      </c>
      <c r="IZ315">
        <v>1.14746</v>
      </c>
      <c r="JA315">
        <v>2.6355</v>
      </c>
      <c r="JB315">
        <v>1.49658</v>
      </c>
      <c r="JC315">
        <v>2.34985</v>
      </c>
      <c r="JD315">
        <v>1.54907</v>
      </c>
      <c r="JE315">
        <v>2.49146</v>
      </c>
      <c r="JF315">
        <v>36.6706</v>
      </c>
      <c r="JG315">
        <v>24.1926</v>
      </c>
      <c r="JH315">
        <v>18</v>
      </c>
      <c r="JI315">
        <v>482.598</v>
      </c>
      <c r="JJ315">
        <v>497.599</v>
      </c>
      <c r="JK315">
        <v>30.345</v>
      </c>
      <c r="JL315">
        <v>29.1999</v>
      </c>
      <c r="JM315">
        <v>30</v>
      </c>
      <c r="JN315">
        <v>29.4095</v>
      </c>
      <c r="JO315">
        <v>29.4033</v>
      </c>
      <c r="JP315">
        <v>23.069</v>
      </c>
      <c r="JQ315">
        <v>11.0899</v>
      </c>
      <c r="JR315">
        <v>100</v>
      </c>
      <c r="JS315">
        <v>30.3383</v>
      </c>
      <c r="JT315">
        <v>420</v>
      </c>
      <c r="JU315">
        <v>23.4047</v>
      </c>
      <c r="JV315">
        <v>101.817</v>
      </c>
      <c r="JW315">
        <v>91.2007</v>
      </c>
    </row>
    <row r="316" spans="1:283">
      <c r="A316">
        <v>298</v>
      </c>
      <c r="B316">
        <v>1758840450.1</v>
      </c>
      <c r="C316">
        <v>3616.5</v>
      </c>
      <c r="D316" t="s">
        <v>1032</v>
      </c>
      <c r="E316" t="s">
        <v>1033</v>
      </c>
      <c r="F316">
        <v>5</v>
      </c>
      <c r="G316" t="s">
        <v>979</v>
      </c>
      <c r="H316">
        <v>1758840447.1</v>
      </c>
      <c r="I316">
        <f>(J316)/1000</f>
        <v>0</v>
      </c>
      <c r="J316">
        <f>1000*DJ316*AH316*(DF316-DG316)/(100*CY316*(1000-AH316*DF316))</f>
        <v>0</v>
      </c>
      <c r="K316">
        <f>DJ316*AH316*(DE316-DD316*(1000-AH316*DG316)/(1000-AH316*DF316))/(100*CY316)</f>
        <v>0</v>
      </c>
      <c r="L316">
        <f>DD316 - IF(AH316&gt;1, K316*CY316*100.0/(AJ316), 0)</f>
        <v>0</v>
      </c>
      <c r="M316">
        <f>((S316-I316/2)*L316-K316)/(S316+I316/2)</f>
        <v>0</v>
      </c>
      <c r="N316">
        <f>M316*(DK316+DL316)/1000.0</f>
        <v>0</v>
      </c>
      <c r="O316">
        <f>(DD316 - IF(AH316&gt;1, K316*CY316*100.0/(AJ316), 0))*(DK316+DL316)/1000.0</f>
        <v>0</v>
      </c>
      <c r="P316">
        <f>2.0/((1/R316-1/Q316)+SIGN(R316)*SQRT((1/R316-1/Q316)*(1/R316-1/Q316) + 4*CZ316/((CZ316+1)*(CZ316+1))*(2*1/R316*1/Q316-1/Q316*1/Q316)))</f>
        <v>0</v>
      </c>
      <c r="Q316">
        <f>IF(LEFT(DA316,1)&lt;&gt;"0",IF(LEFT(DA316,1)="1",3.0,DB316),$D$5+$E$5*(DR316*DK316/($K$5*1000))+$F$5*(DR316*DK316/($K$5*1000))*MAX(MIN(CY316,$J$5),$I$5)*MAX(MIN(CY316,$J$5),$I$5)+$G$5*MAX(MIN(CY316,$J$5),$I$5)*(DR316*DK316/($K$5*1000))+$H$5*(DR316*DK316/($K$5*1000))*(DR316*DK316/($K$5*1000)))</f>
        <v>0</v>
      </c>
      <c r="R316">
        <f>I316*(1000-(1000*0.61365*exp(17.502*V316/(240.97+V316))/(DK316+DL316)+DF316)/2)/(1000*0.61365*exp(17.502*V316/(240.97+V316))/(DK316+DL316)-DF316)</f>
        <v>0</v>
      </c>
      <c r="S316">
        <f>1/((CZ316+1)/(P316/1.6)+1/(Q316/1.37)) + CZ316/((CZ316+1)/(P316/1.6) + CZ316/(Q316/1.37))</f>
        <v>0</v>
      </c>
      <c r="T316">
        <f>(CU316*CX316)</f>
        <v>0</v>
      </c>
      <c r="U316">
        <f>(DM316+(T316+2*0.95*5.67E-8*(((DM316+$B$9)+273)^4-(DM316+273)^4)-44100*I316)/(1.84*29.3*Q316+8*0.95*5.67E-8*(DM316+273)^3))</f>
        <v>0</v>
      </c>
      <c r="V316">
        <f>($C$9*DN316+$D$9*DO316+$E$9*U316)</f>
        <v>0</v>
      </c>
      <c r="W316">
        <f>0.61365*exp(17.502*V316/(240.97+V316))</f>
        <v>0</v>
      </c>
      <c r="X316">
        <f>(Y316/Z316*100)</f>
        <v>0</v>
      </c>
      <c r="Y316">
        <f>DF316*(DK316+DL316)/1000</f>
        <v>0</v>
      </c>
      <c r="Z316">
        <f>0.61365*exp(17.502*DM316/(240.97+DM316))</f>
        <v>0</v>
      </c>
      <c r="AA316">
        <f>(W316-DF316*(DK316+DL316)/1000)</f>
        <v>0</v>
      </c>
      <c r="AB316">
        <f>(-I316*44100)</f>
        <v>0</v>
      </c>
      <c r="AC316">
        <f>2*29.3*Q316*0.92*(DM316-V316)</f>
        <v>0</v>
      </c>
      <c r="AD316">
        <f>2*0.95*5.67E-8*(((DM316+$B$9)+273)^4-(V316+273)^4)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IF(AF316*$H$15&gt;=AJ316,1.0,(AJ316/(AJ316-AF316*$H$15)))</f>
        <v>0</v>
      </c>
      <c r="AI316">
        <f>(AH316-1)*100</f>
        <v>0</v>
      </c>
      <c r="AJ316">
        <f>MAX(0,($B$15+$C$15*DR316)/(1+$D$15*DR316)*DK316/(DM316+273)*$E$15)</f>
        <v>0</v>
      </c>
      <c r="AK316" t="s">
        <v>422</v>
      </c>
      <c r="AL316" t="s">
        <v>422</v>
      </c>
      <c r="AM316">
        <v>0</v>
      </c>
      <c r="AN316">
        <v>0</v>
      </c>
      <c r="AO316">
        <f>1-AM316/AN316</f>
        <v>0</v>
      </c>
      <c r="AP316">
        <v>0</v>
      </c>
      <c r="AQ316" t="s">
        <v>422</v>
      </c>
      <c r="AR316" t="s">
        <v>422</v>
      </c>
      <c r="AS316">
        <v>0</v>
      </c>
      <c r="AT316">
        <v>0</v>
      </c>
      <c r="AU316">
        <f>1-AS316/AT316</f>
        <v>0</v>
      </c>
      <c r="AV316">
        <v>0.5</v>
      </c>
      <c r="AW316">
        <f>CV316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422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CU316">
        <f>$B$13*DS316+$C$13*DT316+$F$13*EE316*(1-EH316)</f>
        <v>0</v>
      </c>
      <c r="CV316">
        <f>CU316*CW316</f>
        <v>0</v>
      </c>
      <c r="CW316">
        <f>($B$13*$D$11+$C$13*$D$11+$F$13*((ER316+EJ316)/MAX(ER316+EJ316+ES316, 0.1)*$I$11+ES316/MAX(ER316+EJ316+ES316, 0.1)*$J$11))/($B$13+$C$13+$F$13)</f>
        <v>0</v>
      </c>
      <c r="CX316">
        <f>($B$13*$K$11+$C$13*$K$11+$F$13*((ER316+EJ316)/MAX(ER316+EJ316+ES316, 0.1)*$P$11+ES316/MAX(ER316+EJ316+ES316, 0.1)*$Q$11))/($B$13+$C$13+$F$13)</f>
        <v>0</v>
      </c>
      <c r="CY316">
        <v>1.37</v>
      </c>
      <c r="CZ316">
        <v>0.5</v>
      </c>
      <c r="DA316" t="s">
        <v>423</v>
      </c>
      <c r="DB316">
        <v>2</v>
      </c>
      <c r="DC316">
        <v>1758840447.1</v>
      </c>
      <c r="DD316">
        <v>422.1217777777778</v>
      </c>
      <c r="DE316">
        <v>420.0433333333333</v>
      </c>
      <c r="DF316">
        <v>23.57381111111111</v>
      </c>
      <c r="DG316">
        <v>23.4328</v>
      </c>
      <c r="DH316">
        <v>423.4411111111111</v>
      </c>
      <c r="DI316">
        <v>23.25826666666667</v>
      </c>
      <c r="DJ316">
        <v>499.9597777777778</v>
      </c>
      <c r="DK316">
        <v>90.55904444444445</v>
      </c>
      <c r="DL316">
        <v>0.06749342222222221</v>
      </c>
      <c r="DM316">
        <v>30.01001111111111</v>
      </c>
      <c r="DN316">
        <v>29.99931111111111</v>
      </c>
      <c r="DO316">
        <v>999.9000000000001</v>
      </c>
      <c r="DP316">
        <v>0</v>
      </c>
      <c r="DQ316">
        <v>0</v>
      </c>
      <c r="DR316">
        <v>9995.342222222223</v>
      </c>
      <c r="DS316">
        <v>0</v>
      </c>
      <c r="DT316">
        <v>3.079384444444445</v>
      </c>
      <c r="DU316">
        <v>2.078445555555556</v>
      </c>
      <c r="DV316">
        <v>432.313</v>
      </c>
      <c r="DW316">
        <v>430.1222222222222</v>
      </c>
      <c r="DX316">
        <v>0.1410136666666667</v>
      </c>
      <c r="DY316">
        <v>420.0433333333333</v>
      </c>
      <c r="DZ316">
        <v>23.4328</v>
      </c>
      <c r="EA316">
        <v>2.134821111111111</v>
      </c>
      <c r="EB316">
        <v>2.12205111111111</v>
      </c>
      <c r="EC316">
        <v>18.4814</v>
      </c>
      <c r="ED316">
        <v>18.38567777777778</v>
      </c>
      <c r="EE316">
        <v>0.00500078</v>
      </c>
      <c r="EF316">
        <v>0</v>
      </c>
      <c r="EG316">
        <v>0</v>
      </c>
      <c r="EH316">
        <v>0</v>
      </c>
      <c r="EI316">
        <v>162.9111111111111</v>
      </c>
      <c r="EJ316">
        <v>0.00500078</v>
      </c>
      <c r="EK316">
        <v>-12.64444444444444</v>
      </c>
      <c r="EL316">
        <v>-0.5777777777777778</v>
      </c>
      <c r="EM316">
        <v>35.71488888888889</v>
      </c>
      <c r="EN316">
        <v>40.68055555555556</v>
      </c>
      <c r="EO316">
        <v>38.02744444444444</v>
      </c>
      <c r="EP316">
        <v>41.31211111111111</v>
      </c>
      <c r="EQ316">
        <v>38.28433333333333</v>
      </c>
      <c r="ER316">
        <v>0</v>
      </c>
      <c r="ES316">
        <v>0</v>
      </c>
      <c r="ET316">
        <v>0</v>
      </c>
      <c r="EU316">
        <v>1758840445.5</v>
      </c>
      <c r="EV316">
        <v>0</v>
      </c>
      <c r="EW316">
        <v>163.6423076923077</v>
      </c>
      <c r="EX316">
        <v>22.21880359535868</v>
      </c>
      <c r="EY316">
        <v>-26.88888887017168</v>
      </c>
      <c r="EZ316">
        <v>-12.48846153846154</v>
      </c>
      <c r="FA316">
        <v>15</v>
      </c>
      <c r="FB316">
        <v>0</v>
      </c>
      <c r="FC316" t="s">
        <v>424</v>
      </c>
      <c r="FD316">
        <v>1746989605.5</v>
      </c>
      <c r="FE316">
        <v>1746989593.5</v>
      </c>
      <c r="FF316">
        <v>0</v>
      </c>
      <c r="FG316">
        <v>-0.274</v>
      </c>
      <c r="FH316">
        <v>-0.002</v>
      </c>
      <c r="FI316">
        <v>2.549</v>
      </c>
      <c r="FJ316">
        <v>0.129</v>
      </c>
      <c r="FK316">
        <v>420</v>
      </c>
      <c r="FL316">
        <v>17</v>
      </c>
      <c r="FM316">
        <v>0.02</v>
      </c>
      <c r="FN316">
        <v>0.04</v>
      </c>
      <c r="FO316">
        <v>2.0885375</v>
      </c>
      <c r="FP316">
        <v>-0.06303219512195157</v>
      </c>
      <c r="FQ316">
        <v>0.05840024981753075</v>
      </c>
      <c r="FR316">
        <v>1</v>
      </c>
      <c r="FS316">
        <v>162.2352941176471</v>
      </c>
      <c r="FT316">
        <v>6.346829619262049</v>
      </c>
      <c r="FU316">
        <v>5.569765141998738</v>
      </c>
      <c r="FV316">
        <v>0</v>
      </c>
      <c r="FW316">
        <v>0.141903175</v>
      </c>
      <c r="FX316">
        <v>-0.004917894934334054</v>
      </c>
      <c r="FY316">
        <v>0.001461273603530495</v>
      </c>
      <c r="FZ316">
        <v>1</v>
      </c>
      <c r="GA316">
        <v>2</v>
      </c>
      <c r="GB316">
        <v>3</v>
      </c>
      <c r="GC316" t="s">
        <v>435</v>
      </c>
      <c r="GD316">
        <v>3.10296</v>
      </c>
      <c r="GE316">
        <v>2.72573</v>
      </c>
      <c r="GF316">
        <v>0.0885304</v>
      </c>
      <c r="GG316">
        <v>0.0880295</v>
      </c>
      <c r="GH316">
        <v>0.106444</v>
      </c>
      <c r="GI316">
        <v>0.107441</v>
      </c>
      <c r="GJ316">
        <v>23792.2</v>
      </c>
      <c r="GK316">
        <v>21601.8</v>
      </c>
      <c r="GL316">
        <v>26667.5</v>
      </c>
      <c r="GM316">
        <v>23909.4</v>
      </c>
      <c r="GN316">
        <v>38128.3</v>
      </c>
      <c r="GO316">
        <v>31532.3</v>
      </c>
      <c r="GP316">
        <v>46568.2</v>
      </c>
      <c r="GQ316">
        <v>37810.5</v>
      </c>
      <c r="GR316">
        <v>1.86595</v>
      </c>
      <c r="GS316">
        <v>1.86623</v>
      </c>
      <c r="GT316">
        <v>0.08116660000000001</v>
      </c>
      <c r="GU316">
        <v>0</v>
      </c>
      <c r="GV316">
        <v>28.6715</v>
      </c>
      <c r="GW316">
        <v>999.9</v>
      </c>
      <c r="GX316">
        <v>50.3</v>
      </c>
      <c r="GY316">
        <v>31.4</v>
      </c>
      <c r="GZ316">
        <v>25.634</v>
      </c>
      <c r="HA316">
        <v>60.6202</v>
      </c>
      <c r="HB316">
        <v>19.2428</v>
      </c>
      <c r="HC316">
        <v>1</v>
      </c>
      <c r="HD316">
        <v>0.148626</v>
      </c>
      <c r="HE316">
        <v>-1.07131</v>
      </c>
      <c r="HF316">
        <v>20.2939</v>
      </c>
      <c r="HG316">
        <v>5.22088</v>
      </c>
      <c r="HH316">
        <v>11.98</v>
      </c>
      <c r="HI316">
        <v>4.9651</v>
      </c>
      <c r="HJ316">
        <v>3.276</v>
      </c>
      <c r="HK316">
        <v>9999</v>
      </c>
      <c r="HL316">
        <v>9999</v>
      </c>
      <c r="HM316">
        <v>9999</v>
      </c>
      <c r="HN316">
        <v>9.1</v>
      </c>
      <c r="HO316">
        <v>1.86392</v>
      </c>
      <c r="HP316">
        <v>1.86005</v>
      </c>
      <c r="HQ316">
        <v>1.85838</v>
      </c>
      <c r="HR316">
        <v>1.85974</v>
      </c>
      <c r="HS316">
        <v>1.85987</v>
      </c>
      <c r="HT316">
        <v>1.85837</v>
      </c>
      <c r="HU316">
        <v>1.85745</v>
      </c>
      <c r="HV316">
        <v>1.85242</v>
      </c>
      <c r="HW316">
        <v>0</v>
      </c>
      <c r="HX316">
        <v>0</v>
      </c>
      <c r="HY316">
        <v>0</v>
      </c>
      <c r="HZ316">
        <v>0</v>
      </c>
      <c r="IA316" t="s">
        <v>426</v>
      </c>
      <c r="IB316" t="s">
        <v>427</v>
      </c>
      <c r="IC316" t="s">
        <v>428</v>
      </c>
      <c r="ID316" t="s">
        <v>428</v>
      </c>
      <c r="IE316" t="s">
        <v>428</v>
      </c>
      <c r="IF316" t="s">
        <v>428</v>
      </c>
      <c r="IG316">
        <v>0</v>
      </c>
      <c r="IH316">
        <v>100</v>
      </c>
      <c r="II316">
        <v>100</v>
      </c>
      <c r="IJ316">
        <v>-1.32</v>
      </c>
      <c r="IK316">
        <v>0.3155</v>
      </c>
      <c r="IL316">
        <v>-1.085747647868322</v>
      </c>
      <c r="IM316">
        <v>-0.001141660950335919</v>
      </c>
      <c r="IN316">
        <v>1.556549255047457E-06</v>
      </c>
      <c r="IO316">
        <v>-3.845636065895205E-10</v>
      </c>
      <c r="IP316">
        <v>0.01562767363184709</v>
      </c>
      <c r="IQ316">
        <v>0.001629169780553792</v>
      </c>
      <c r="IR316">
        <v>0.0005448488767950686</v>
      </c>
      <c r="IS316">
        <v>-2.599574200195059E-06</v>
      </c>
      <c r="IT316">
        <v>2</v>
      </c>
      <c r="IU316">
        <v>2011</v>
      </c>
      <c r="IV316">
        <v>1</v>
      </c>
      <c r="IW316">
        <v>26</v>
      </c>
      <c r="IX316">
        <v>197514.1</v>
      </c>
      <c r="IY316">
        <v>197514.3</v>
      </c>
      <c r="IZ316">
        <v>1.14746</v>
      </c>
      <c r="JA316">
        <v>2.63428</v>
      </c>
      <c r="JB316">
        <v>1.49658</v>
      </c>
      <c r="JC316">
        <v>2.34985</v>
      </c>
      <c r="JD316">
        <v>1.54907</v>
      </c>
      <c r="JE316">
        <v>2.49023</v>
      </c>
      <c r="JF316">
        <v>36.6706</v>
      </c>
      <c r="JG316">
        <v>24.2013</v>
      </c>
      <c r="JH316">
        <v>18</v>
      </c>
      <c r="JI316">
        <v>482.672</v>
      </c>
      <c r="JJ316">
        <v>497.682</v>
      </c>
      <c r="JK316">
        <v>30.3396</v>
      </c>
      <c r="JL316">
        <v>29.1999</v>
      </c>
      <c r="JM316">
        <v>30</v>
      </c>
      <c r="JN316">
        <v>29.4095</v>
      </c>
      <c r="JO316">
        <v>29.4033</v>
      </c>
      <c r="JP316">
        <v>23.0695</v>
      </c>
      <c r="JQ316">
        <v>11.0899</v>
      </c>
      <c r="JR316">
        <v>100</v>
      </c>
      <c r="JS316">
        <v>30.3713</v>
      </c>
      <c r="JT316">
        <v>420</v>
      </c>
      <c r="JU316">
        <v>23.4047</v>
      </c>
      <c r="JV316">
        <v>101.817</v>
      </c>
      <c r="JW316">
        <v>91.20050000000001</v>
      </c>
    </row>
    <row r="317" spans="1:283">
      <c r="A317">
        <v>299</v>
      </c>
      <c r="B317">
        <v>1758840452.1</v>
      </c>
      <c r="C317">
        <v>3618.5</v>
      </c>
      <c r="D317" t="s">
        <v>1034</v>
      </c>
      <c r="E317" t="s">
        <v>1035</v>
      </c>
      <c r="F317">
        <v>5</v>
      </c>
      <c r="G317" t="s">
        <v>979</v>
      </c>
      <c r="H317">
        <v>1758840449.1</v>
      </c>
      <c r="I317">
        <f>(J317)/1000</f>
        <v>0</v>
      </c>
      <c r="J317">
        <f>1000*DJ317*AH317*(DF317-DG317)/(100*CY317*(1000-AH317*DF317))</f>
        <v>0</v>
      </c>
      <c r="K317">
        <f>DJ317*AH317*(DE317-DD317*(1000-AH317*DG317)/(1000-AH317*DF317))/(100*CY317)</f>
        <v>0</v>
      </c>
      <c r="L317">
        <f>DD317 - IF(AH317&gt;1, K317*CY317*100.0/(AJ317), 0)</f>
        <v>0</v>
      </c>
      <c r="M317">
        <f>((S317-I317/2)*L317-K317)/(S317+I317/2)</f>
        <v>0</v>
      </c>
      <c r="N317">
        <f>M317*(DK317+DL317)/1000.0</f>
        <v>0</v>
      </c>
      <c r="O317">
        <f>(DD317 - IF(AH317&gt;1, K317*CY317*100.0/(AJ317), 0))*(DK317+DL317)/1000.0</f>
        <v>0</v>
      </c>
      <c r="P317">
        <f>2.0/((1/R317-1/Q317)+SIGN(R317)*SQRT((1/R317-1/Q317)*(1/R317-1/Q317) + 4*CZ317/((CZ317+1)*(CZ317+1))*(2*1/R317*1/Q317-1/Q317*1/Q317)))</f>
        <v>0</v>
      </c>
      <c r="Q317">
        <f>IF(LEFT(DA317,1)&lt;&gt;"0",IF(LEFT(DA317,1)="1",3.0,DB317),$D$5+$E$5*(DR317*DK317/($K$5*1000))+$F$5*(DR317*DK317/($K$5*1000))*MAX(MIN(CY317,$J$5),$I$5)*MAX(MIN(CY317,$J$5),$I$5)+$G$5*MAX(MIN(CY317,$J$5),$I$5)*(DR317*DK317/($K$5*1000))+$H$5*(DR317*DK317/($K$5*1000))*(DR317*DK317/($K$5*1000)))</f>
        <v>0</v>
      </c>
      <c r="R317">
        <f>I317*(1000-(1000*0.61365*exp(17.502*V317/(240.97+V317))/(DK317+DL317)+DF317)/2)/(1000*0.61365*exp(17.502*V317/(240.97+V317))/(DK317+DL317)-DF317)</f>
        <v>0</v>
      </c>
      <c r="S317">
        <f>1/((CZ317+1)/(P317/1.6)+1/(Q317/1.37)) + CZ317/((CZ317+1)/(P317/1.6) + CZ317/(Q317/1.37))</f>
        <v>0</v>
      </c>
      <c r="T317">
        <f>(CU317*CX317)</f>
        <v>0</v>
      </c>
      <c r="U317">
        <f>(DM317+(T317+2*0.95*5.67E-8*(((DM317+$B$9)+273)^4-(DM317+273)^4)-44100*I317)/(1.84*29.3*Q317+8*0.95*5.67E-8*(DM317+273)^3))</f>
        <v>0</v>
      </c>
      <c r="V317">
        <f>($C$9*DN317+$D$9*DO317+$E$9*U317)</f>
        <v>0</v>
      </c>
      <c r="W317">
        <f>0.61365*exp(17.502*V317/(240.97+V317))</f>
        <v>0</v>
      </c>
      <c r="X317">
        <f>(Y317/Z317*100)</f>
        <v>0</v>
      </c>
      <c r="Y317">
        <f>DF317*(DK317+DL317)/1000</f>
        <v>0</v>
      </c>
      <c r="Z317">
        <f>0.61365*exp(17.502*DM317/(240.97+DM317))</f>
        <v>0</v>
      </c>
      <c r="AA317">
        <f>(W317-DF317*(DK317+DL317)/1000)</f>
        <v>0</v>
      </c>
      <c r="AB317">
        <f>(-I317*44100)</f>
        <v>0</v>
      </c>
      <c r="AC317">
        <f>2*29.3*Q317*0.92*(DM317-V317)</f>
        <v>0</v>
      </c>
      <c r="AD317">
        <f>2*0.95*5.67E-8*(((DM317+$B$9)+273)^4-(V317+273)^4)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IF(AF317*$H$15&gt;=AJ317,1.0,(AJ317/(AJ317-AF317*$H$15)))</f>
        <v>0</v>
      </c>
      <c r="AI317">
        <f>(AH317-1)*100</f>
        <v>0</v>
      </c>
      <c r="AJ317">
        <f>MAX(0,($B$15+$C$15*DR317)/(1+$D$15*DR317)*DK317/(DM317+273)*$E$15)</f>
        <v>0</v>
      </c>
      <c r="AK317" t="s">
        <v>422</v>
      </c>
      <c r="AL317" t="s">
        <v>422</v>
      </c>
      <c r="AM317">
        <v>0</v>
      </c>
      <c r="AN317">
        <v>0</v>
      </c>
      <c r="AO317">
        <f>1-AM317/AN317</f>
        <v>0</v>
      </c>
      <c r="AP317">
        <v>0</v>
      </c>
      <c r="AQ317" t="s">
        <v>422</v>
      </c>
      <c r="AR317" t="s">
        <v>422</v>
      </c>
      <c r="AS317">
        <v>0</v>
      </c>
      <c r="AT317">
        <v>0</v>
      </c>
      <c r="AU317">
        <f>1-AS317/AT317</f>
        <v>0</v>
      </c>
      <c r="AV317">
        <v>0.5</v>
      </c>
      <c r="AW317">
        <f>CV317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422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CU317">
        <f>$B$13*DS317+$C$13*DT317+$F$13*EE317*(1-EH317)</f>
        <v>0</v>
      </c>
      <c r="CV317">
        <f>CU317*CW317</f>
        <v>0</v>
      </c>
      <c r="CW317">
        <f>($B$13*$D$11+$C$13*$D$11+$F$13*((ER317+EJ317)/MAX(ER317+EJ317+ES317, 0.1)*$I$11+ES317/MAX(ER317+EJ317+ES317, 0.1)*$J$11))/($B$13+$C$13+$F$13)</f>
        <v>0</v>
      </c>
      <c r="CX317">
        <f>($B$13*$K$11+$C$13*$K$11+$F$13*((ER317+EJ317)/MAX(ER317+EJ317+ES317, 0.1)*$P$11+ES317/MAX(ER317+EJ317+ES317, 0.1)*$Q$11))/($B$13+$C$13+$F$13)</f>
        <v>0</v>
      </c>
      <c r="CY317">
        <v>1.37</v>
      </c>
      <c r="CZ317">
        <v>0.5</v>
      </c>
      <c r="DA317" t="s">
        <v>423</v>
      </c>
      <c r="DB317">
        <v>2</v>
      </c>
      <c r="DC317">
        <v>1758840449.1</v>
      </c>
      <c r="DD317">
        <v>422.1095555555555</v>
      </c>
      <c r="DE317">
        <v>420.0182222222222</v>
      </c>
      <c r="DF317">
        <v>23.57401111111111</v>
      </c>
      <c r="DG317">
        <v>23.43317777777778</v>
      </c>
      <c r="DH317">
        <v>423.4287777777778</v>
      </c>
      <c r="DI317">
        <v>23.25846666666667</v>
      </c>
      <c r="DJ317">
        <v>499.9884444444444</v>
      </c>
      <c r="DK317">
        <v>90.5595</v>
      </c>
      <c r="DL317">
        <v>0.06755675555555556</v>
      </c>
      <c r="DM317">
        <v>30.01147777777778</v>
      </c>
      <c r="DN317">
        <v>29.9965</v>
      </c>
      <c r="DO317">
        <v>999.9000000000001</v>
      </c>
      <c r="DP317">
        <v>0</v>
      </c>
      <c r="DQ317">
        <v>0</v>
      </c>
      <c r="DR317">
        <v>10000.68888888889</v>
      </c>
      <c r="DS317">
        <v>0</v>
      </c>
      <c r="DT317">
        <v>3.080901111111111</v>
      </c>
      <c r="DU317">
        <v>2.091346666666667</v>
      </c>
      <c r="DV317">
        <v>432.3006666666667</v>
      </c>
      <c r="DW317">
        <v>430.0966666666666</v>
      </c>
      <c r="DX317">
        <v>0.1408437777777778</v>
      </c>
      <c r="DY317">
        <v>420.0182222222222</v>
      </c>
      <c r="DZ317">
        <v>23.43317777777778</v>
      </c>
      <c r="EA317">
        <v>2.13485</v>
      </c>
      <c r="EB317">
        <v>2.122095555555556</v>
      </c>
      <c r="EC317">
        <v>18.48161111111111</v>
      </c>
      <c r="ED317">
        <v>18.38602222222222</v>
      </c>
      <c r="EE317">
        <v>0.00500078</v>
      </c>
      <c r="EF317">
        <v>0</v>
      </c>
      <c r="EG317">
        <v>0</v>
      </c>
      <c r="EH317">
        <v>0</v>
      </c>
      <c r="EI317">
        <v>165.0333333333333</v>
      </c>
      <c r="EJ317">
        <v>0.00500078</v>
      </c>
      <c r="EK317">
        <v>-13.71111111111111</v>
      </c>
      <c r="EL317">
        <v>-0.9222222222222221</v>
      </c>
      <c r="EM317">
        <v>35.71488888888889</v>
      </c>
      <c r="EN317">
        <v>40.63188888888889</v>
      </c>
      <c r="EO317">
        <v>38.02755555555555</v>
      </c>
      <c r="EP317">
        <v>41.21488888888889</v>
      </c>
      <c r="EQ317">
        <v>38.37466666666666</v>
      </c>
      <c r="ER317">
        <v>0</v>
      </c>
      <c r="ES317">
        <v>0</v>
      </c>
      <c r="ET317">
        <v>0</v>
      </c>
      <c r="EU317">
        <v>1758840447.3</v>
      </c>
      <c r="EV317">
        <v>0</v>
      </c>
      <c r="EW317">
        <v>164.06</v>
      </c>
      <c r="EX317">
        <v>29.9384620799118</v>
      </c>
      <c r="EY317">
        <v>-31.43846173420461</v>
      </c>
      <c r="EZ317">
        <v>-12.436</v>
      </c>
      <c r="FA317">
        <v>15</v>
      </c>
      <c r="FB317">
        <v>0</v>
      </c>
      <c r="FC317" t="s">
        <v>424</v>
      </c>
      <c r="FD317">
        <v>1746989605.5</v>
      </c>
      <c r="FE317">
        <v>1746989593.5</v>
      </c>
      <c r="FF317">
        <v>0</v>
      </c>
      <c r="FG317">
        <v>-0.274</v>
      </c>
      <c r="FH317">
        <v>-0.002</v>
      </c>
      <c r="FI317">
        <v>2.549</v>
      </c>
      <c r="FJ317">
        <v>0.129</v>
      </c>
      <c r="FK317">
        <v>420</v>
      </c>
      <c r="FL317">
        <v>17</v>
      </c>
      <c r="FM317">
        <v>0.02</v>
      </c>
      <c r="FN317">
        <v>0.04</v>
      </c>
      <c r="FO317">
        <v>2.086286585365853</v>
      </c>
      <c r="FP317">
        <v>0.1392564459930318</v>
      </c>
      <c r="FQ317">
        <v>0.05501207262666748</v>
      </c>
      <c r="FR317">
        <v>1</v>
      </c>
      <c r="FS317">
        <v>164.0882352941177</v>
      </c>
      <c r="FT317">
        <v>11.92971745046465</v>
      </c>
      <c r="FU317">
        <v>6.127746188967146</v>
      </c>
      <c r="FV317">
        <v>0</v>
      </c>
      <c r="FW317">
        <v>0.141620512195122</v>
      </c>
      <c r="FX317">
        <v>-0.00457225087107987</v>
      </c>
      <c r="FY317">
        <v>0.001430062511373767</v>
      </c>
      <c r="FZ317">
        <v>1</v>
      </c>
      <c r="GA317">
        <v>2</v>
      </c>
      <c r="GB317">
        <v>3</v>
      </c>
      <c r="GC317" t="s">
        <v>435</v>
      </c>
      <c r="GD317">
        <v>3.10303</v>
      </c>
      <c r="GE317">
        <v>2.72569</v>
      </c>
      <c r="GF317">
        <v>0.0885222</v>
      </c>
      <c r="GG317">
        <v>0.0880315</v>
      </c>
      <c r="GH317">
        <v>0.10645</v>
      </c>
      <c r="GI317">
        <v>0.107443</v>
      </c>
      <c r="GJ317">
        <v>23792.5</v>
      </c>
      <c r="GK317">
        <v>21601.7</v>
      </c>
      <c r="GL317">
        <v>26667.6</v>
      </c>
      <c r="GM317">
        <v>23909.3</v>
      </c>
      <c r="GN317">
        <v>38128.2</v>
      </c>
      <c r="GO317">
        <v>31532.4</v>
      </c>
      <c r="GP317">
        <v>46568.4</v>
      </c>
      <c r="GQ317">
        <v>37810.7</v>
      </c>
      <c r="GR317">
        <v>1.86628</v>
      </c>
      <c r="GS317">
        <v>1.86602</v>
      </c>
      <c r="GT317">
        <v>0.0818931</v>
      </c>
      <c r="GU317">
        <v>0</v>
      </c>
      <c r="GV317">
        <v>28.6711</v>
      </c>
      <c r="GW317">
        <v>999.9</v>
      </c>
      <c r="GX317">
        <v>50.3</v>
      </c>
      <c r="GY317">
        <v>31.4</v>
      </c>
      <c r="GZ317">
        <v>25.6345</v>
      </c>
      <c r="HA317">
        <v>61.2302</v>
      </c>
      <c r="HB317">
        <v>19.375</v>
      </c>
      <c r="HC317">
        <v>1</v>
      </c>
      <c r="HD317">
        <v>0.148628</v>
      </c>
      <c r="HE317">
        <v>-1.16227</v>
      </c>
      <c r="HF317">
        <v>20.2933</v>
      </c>
      <c r="HG317">
        <v>5.22118</v>
      </c>
      <c r="HH317">
        <v>11.98</v>
      </c>
      <c r="HI317">
        <v>4.9651</v>
      </c>
      <c r="HJ317">
        <v>3.276</v>
      </c>
      <c r="HK317">
        <v>9999</v>
      </c>
      <c r="HL317">
        <v>9999</v>
      </c>
      <c r="HM317">
        <v>9999</v>
      </c>
      <c r="HN317">
        <v>9.1</v>
      </c>
      <c r="HO317">
        <v>1.86391</v>
      </c>
      <c r="HP317">
        <v>1.86005</v>
      </c>
      <c r="HQ317">
        <v>1.85837</v>
      </c>
      <c r="HR317">
        <v>1.85974</v>
      </c>
      <c r="HS317">
        <v>1.85987</v>
      </c>
      <c r="HT317">
        <v>1.85837</v>
      </c>
      <c r="HU317">
        <v>1.85745</v>
      </c>
      <c r="HV317">
        <v>1.85242</v>
      </c>
      <c r="HW317">
        <v>0</v>
      </c>
      <c r="HX317">
        <v>0</v>
      </c>
      <c r="HY317">
        <v>0</v>
      </c>
      <c r="HZ317">
        <v>0</v>
      </c>
      <c r="IA317" t="s">
        <v>426</v>
      </c>
      <c r="IB317" t="s">
        <v>427</v>
      </c>
      <c r="IC317" t="s">
        <v>428</v>
      </c>
      <c r="ID317" t="s">
        <v>428</v>
      </c>
      <c r="IE317" t="s">
        <v>428</v>
      </c>
      <c r="IF317" t="s">
        <v>428</v>
      </c>
      <c r="IG317">
        <v>0</v>
      </c>
      <c r="IH317">
        <v>100</v>
      </c>
      <c r="II317">
        <v>100</v>
      </c>
      <c r="IJ317">
        <v>-1.319</v>
      </c>
      <c r="IK317">
        <v>0.3156</v>
      </c>
      <c r="IL317">
        <v>-1.085747647868322</v>
      </c>
      <c r="IM317">
        <v>-0.001141660950335919</v>
      </c>
      <c r="IN317">
        <v>1.556549255047457E-06</v>
      </c>
      <c r="IO317">
        <v>-3.845636065895205E-10</v>
      </c>
      <c r="IP317">
        <v>0.01562767363184709</v>
      </c>
      <c r="IQ317">
        <v>0.001629169780553792</v>
      </c>
      <c r="IR317">
        <v>0.0005448488767950686</v>
      </c>
      <c r="IS317">
        <v>-2.599574200195059E-06</v>
      </c>
      <c r="IT317">
        <v>2</v>
      </c>
      <c r="IU317">
        <v>2011</v>
      </c>
      <c r="IV317">
        <v>1</v>
      </c>
      <c r="IW317">
        <v>26</v>
      </c>
      <c r="IX317">
        <v>197514.1</v>
      </c>
      <c r="IY317">
        <v>197514.3</v>
      </c>
      <c r="IZ317">
        <v>1.14746</v>
      </c>
      <c r="JA317">
        <v>2.64282</v>
      </c>
      <c r="JB317">
        <v>1.49658</v>
      </c>
      <c r="JC317">
        <v>2.34985</v>
      </c>
      <c r="JD317">
        <v>1.54907</v>
      </c>
      <c r="JE317">
        <v>2.4646</v>
      </c>
      <c r="JF317">
        <v>36.6706</v>
      </c>
      <c r="JG317">
        <v>24.1926</v>
      </c>
      <c r="JH317">
        <v>18</v>
      </c>
      <c r="JI317">
        <v>482.861</v>
      </c>
      <c r="JJ317">
        <v>497.549</v>
      </c>
      <c r="JK317">
        <v>30.3391</v>
      </c>
      <c r="JL317">
        <v>29.1992</v>
      </c>
      <c r="JM317">
        <v>30.0001</v>
      </c>
      <c r="JN317">
        <v>29.4095</v>
      </c>
      <c r="JO317">
        <v>29.4033</v>
      </c>
      <c r="JP317">
        <v>23.0693</v>
      </c>
      <c r="JQ317">
        <v>11.0899</v>
      </c>
      <c r="JR317">
        <v>100</v>
      </c>
      <c r="JS317">
        <v>30.3713</v>
      </c>
      <c r="JT317">
        <v>420</v>
      </c>
      <c r="JU317">
        <v>23.4047</v>
      </c>
      <c r="JV317">
        <v>101.817</v>
      </c>
      <c r="JW317">
        <v>91.2007</v>
      </c>
    </row>
    <row r="318" spans="1:283">
      <c r="A318">
        <v>300</v>
      </c>
      <c r="B318">
        <v>1758840454.1</v>
      </c>
      <c r="C318">
        <v>3620.5</v>
      </c>
      <c r="D318" t="s">
        <v>1036</v>
      </c>
      <c r="E318" t="s">
        <v>1037</v>
      </c>
      <c r="F318">
        <v>5</v>
      </c>
      <c r="G318" t="s">
        <v>979</v>
      </c>
      <c r="H318">
        <v>1758840451.1</v>
      </c>
      <c r="I318">
        <f>(J318)/1000</f>
        <v>0</v>
      </c>
      <c r="J318">
        <f>1000*DJ318*AH318*(DF318-DG318)/(100*CY318*(1000-AH318*DF318))</f>
        <v>0</v>
      </c>
      <c r="K318">
        <f>DJ318*AH318*(DE318-DD318*(1000-AH318*DG318)/(1000-AH318*DF318))/(100*CY318)</f>
        <v>0</v>
      </c>
      <c r="L318">
        <f>DD318 - IF(AH318&gt;1, K318*CY318*100.0/(AJ318), 0)</f>
        <v>0</v>
      </c>
      <c r="M318">
        <f>((S318-I318/2)*L318-K318)/(S318+I318/2)</f>
        <v>0</v>
      </c>
      <c r="N318">
        <f>M318*(DK318+DL318)/1000.0</f>
        <v>0</v>
      </c>
      <c r="O318">
        <f>(DD318 - IF(AH318&gt;1, K318*CY318*100.0/(AJ318), 0))*(DK318+DL318)/1000.0</f>
        <v>0</v>
      </c>
      <c r="P318">
        <f>2.0/((1/R318-1/Q318)+SIGN(R318)*SQRT((1/R318-1/Q318)*(1/R318-1/Q318) + 4*CZ318/((CZ318+1)*(CZ318+1))*(2*1/R318*1/Q318-1/Q318*1/Q318)))</f>
        <v>0</v>
      </c>
      <c r="Q318">
        <f>IF(LEFT(DA318,1)&lt;&gt;"0",IF(LEFT(DA318,1)="1",3.0,DB318),$D$5+$E$5*(DR318*DK318/($K$5*1000))+$F$5*(DR318*DK318/($K$5*1000))*MAX(MIN(CY318,$J$5),$I$5)*MAX(MIN(CY318,$J$5),$I$5)+$G$5*MAX(MIN(CY318,$J$5),$I$5)*(DR318*DK318/($K$5*1000))+$H$5*(DR318*DK318/($K$5*1000))*(DR318*DK318/($K$5*1000)))</f>
        <v>0</v>
      </c>
      <c r="R318">
        <f>I318*(1000-(1000*0.61365*exp(17.502*V318/(240.97+V318))/(DK318+DL318)+DF318)/2)/(1000*0.61365*exp(17.502*V318/(240.97+V318))/(DK318+DL318)-DF318)</f>
        <v>0</v>
      </c>
      <c r="S318">
        <f>1/((CZ318+1)/(P318/1.6)+1/(Q318/1.37)) + CZ318/((CZ318+1)/(P318/1.6) + CZ318/(Q318/1.37))</f>
        <v>0</v>
      </c>
      <c r="T318">
        <f>(CU318*CX318)</f>
        <v>0</v>
      </c>
      <c r="U318">
        <f>(DM318+(T318+2*0.95*5.67E-8*(((DM318+$B$9)+273)^4-(DM318+273)^4)-44100*I318)/(1.84*29.3*Q318+8*0.95*5.67E-8*(DM318+273)^3))</f>
        <v>0</v>
      </c>
      <c r="V318">
        <f>($C$9*DN318+$D$9*DO318+$E$9*U318)</f>
        <v>0</v>
      </c>
      <c r="W318">
        <f>0.61365*exp(17.502*V318/(240.97+V318))</f>
        <v>0</v>
      </c>
      <c r="X318">
        <f>(Y318/Z318*100)</f>
        <v>0</v>
      </c>
      <c r="Y318">
        <f>DF318*(DK318+DL318)/1000</f>
        <v>0</v>
      </c>
      <c r="Z318">
        <f>0.61365*exp(17.502*DM318/(240.97+DM318))</f>
        <v>0</v>
      </c>
      <c r="AA318">
        <f>(W318-DF318*(DK318+DL318)/1000)</f>
        <v>0</v>
      </c>
      <c r="AB318">
        <f>(-I318*44100)</f>
        <v>0</v>
      </c>
      <c r="AC318">
        <f>2*29.3*Q318*0.92*(DM318-V318)</f>
        <v>0</v>
      </c>
      <c r="AD318">
        <f>2*0.95*5.67E-8*(((DM318+$B$9)+273)^4-(V318+273)^4)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IF(AF318*$H$15&gt;=AJ318,1.0,(AJ318/(AJ318-AF318*$H$15)))</f>
        <v>0</v>
      </c>
      <c r="AI318">
        <f>(AH318-1)*100</f>
        <v>0</v>
      </c>
      <c r="AJ318">
        <f>MAX(0,($B$15+$C$15*DR318)/(1+$D$15*DR318)*DK318/(DM318+273)*$E$15)</f>
        <v>0</v>
      </c>
      <c r="AK318" t="s">
        <v>422</v>
      </c>
      <c r="AL318" t="s">
        <v>422</v>
      </c>
      <c r="AM318">
        <v>0</v>
      </c>
      <c r="AN318">
        <v>0</v>
      </c>
      <c r="AO318">
        <f>1-AM318/AN318</f>
        <v>0</v>
      </c>
      <c r="AP318">
        <v>0</v>
      </c>
      <c r="AQ318" t="s">
        <v>422</v>
      </c>
      <c r="AR318" t="s">
        <v>422</v>
      </c>
      <c r="AS318">
        <v>0</v>
      </c>
      <c r="AT318">
        <v>0</v>
      </c>
      <c r="AU318">
        <f>1-AS318/AT318</f>
        <v>0</v>
      </c>
      <c r="AV318">
        <v>0.5</v>
      </c>
      <c r="AW318">
        <f>CV318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422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CU318">
        <f>$B$13*DS318+$C$13*DT318+$F$13*EE318*(1-EH318)</f>
        <v>0</v>
      </c>
      <c r="CV318">
        <f>CU318*CW318</f>
        <v>0</v>
      </c>
      <c r="CW318">
        <f>($B$13*$D$11+$C$13*$D$11+$F$13*((ER318+EJ318)/MAX(ER318+EJ318+ES318, 0.1)*$I$11+ES318/MAX(ER318+EJ318+ES318, 0.1)*$J$11))/($B$13+$C$13+$F$13)</f>
        <v>0</v>
      </c>
      <c r="CX318">
        <f>($B$13*$K$11+$C$13*$K$11+$F$13*((ER318+EJ318)/MAX(ER318+EJ318+ES318, 0.1)*$P$11+ES318/MAX(ER318+EJ318+ES318, 0.1)*$Q$11))/($B$13+$C$13+$F$13)</f>
        <v>0</v>
      </c>
      <c r="CY318">
        <v>1.37</v>
      </c>
      <c r="CZ318">
        <v>0.5</v>
      </c>
      <c r="DA318" t="s">
        <v>423</v>
      </c>
      <c r="DB318">
        <v>2</v>
      </c>
      <c r="DC318">
        <v>1758840451.1</v>
      </c>
      <c r="DD318">
        <v>422.0785555555555</v>
      </c>
      <c r="DE318">
        <v>419.9818888888889</v>
      </c>
      <c r="DF318">
        <v>23.57485555555555</v>
      </c>
      <c r="DG318">
        <v>23.43371111111111</v>
      </c>
      <c r="DH318">
        <v>423.3976666666666</v>
      </c>
      <c r="DI318">
        <v>23.2593</v>
      </c>
      <c r="DJ318">
        <v>499.989</v>
      </c>
      <c r="DK318">
        <v>90.56019999999999</v>
      </c>
      <c r="DL318">
        <v>0.06753967777777778</v>
      </c>
      <c r="DM318">
        <v>30.01286666666666</v>
      </c>
      <c r="DN318">
        <v>29.99968888888889</v>
      </c>
      <c r="DO318">
        <v>999.9000000000001</v>
      </c>
      <c r="DP318">
        <v>0</v>
      </c>
      <c r="DQ318">
        <v>0</v>
      </c>
      <c r="DR318">
        <v>10004.22777777778</v>
      </c>
      <c r="DS318">
        <v>0</v>
      </c>
      <c r="DT318">
        <v>3.072974444444445</v>
      </c>
      <c r="DU318">
        <v>2.096751111111111</v>
      </c>
      <c r="DV318">
        <v>432.2693333333333</v>
      </c>
      <c r="DW318">
        <v>430.0595555555556</v>
      </c>
      <c r="DX318">
        <v>0.1411641111111111</v>
      </c>
      <c r="DY318">
        <v>419.9818888888889</v>
      </c>
      <c r="DZ318">
        <v>23.43371111111111</v>
      </c>
      <c r="EA318">
        <v>2.134943333333334</v>
      </c>
      <c r="EB318">
        <v>2.12216</v>
      </c>
      <c r="EC318">
        <v>18.48231111111111</v>
      </c>
      <c r="ED318">
        <v>18.38651111111111</v>
      </c>
      <c r="EE318">
        <v>0.00500078</v>
      </c>
      <c r="EF318">
        <v>0</v>
      </c>
      <c r="EG318">
        <v>0</v>
      </c>
      <c r="EH318">
        <v>0</v>
      </c>
      <c r="EI318">
        <v>165.5222222222222</v>
      </c>
      <c r="EJ318">
        <v>0.00500078</v>
      </c>
      <c r="EK318">
        <v>-15.6</v>
      </c>
      <c r="EL318">
        <v>-1.033333333333333</v>
      </c>
      <c r="EM318">
        <v>35.72177777777777</v>
      </c>
      <c r="EN318">
        <v>40.56922222222222</v>
      </c>
      <c r="EO318">
        <v>37.93733333333333</v>
      </c>
      <c r="EP318">
        <v>41.11777777777777</v>
      </c>
      <c r="EQ318">
        <v>38.29144444444445</v>
      </c>
      <c r="ER318">
        <v>0</v>
      </c>
      <c r="ES318">
        <v>0</v>
      </c>
      <c r="ET318">
        <v>0</v>
      </c>
      <c r="EU318">
        <v>1758840449.7</v>
      </c>
      <c r="EV318">
        <v>0</v>
      </c>
      <c r="EW318">
        <v>165.04</v>
      </c>
      <c r="EX318">
        <v>25.11538509527819</v>
      </c>
      <c r="EY318">
        <v>-27.6461541744379</v>
      </c>
      <c r="EZ318">
        <v>-13.984</v>
      </c>
      <c r="FA318">
        <v>15</v>
      </c>
      <c r="FB318">
        <v>0</v>
      </c>
      <c r="FC318" t="s">
        <v>424</v>
      </c>
      <c r="FD318">
        <v>1746989605.5</v>
      </c>
      <c r="FE318">
        <v>1746989593.5</v>
      </c>
      <c r="FF318">
        <v>0</v>
      </c>
      <c r="FG318">
        <v>-0.274</v>
      </c>
      <c r="FH318">
        <v>-0.002</v>
      </c>
      <c r="FI318">
        <v>2.549</v>
      </c>
      <c r="FJ318">
        <v>0.129</v>
      </c>
      <c r="FK318">
        <v>420</v>
      </c>
      <c r="FL318">
        <v>17</v>
      </c>
      <c r="FM318">
        <v>0.02</v>
      </c>
      <c r="FN318">
        <v>0.04</v>
      </c>
      <c r="FO318">
        <v>2.083498</v>
      </c>
      <c r="FP318">
        <v>0.1874415759849837</v>
      </c>
      <c r="FQ318">
        <v>0.05394354387690895</v>
      </c>
      <c r="FR318">
        <v>1</v>
      </c>
      <c r="FS318">
        <v>164.4058823529412</v>
      </c>
      <c r="FT318">
        <v>14.71657764911863</v>
      </c>
      <c r="FU318">
        <v>6.247773305768768</v>
      </c>
      <c r="FV318">
        <v>0</v>
      </c>
      <c r="FW318">
        <v>0.14152165</v>
      </c>
      <c r="FX318">
        <v>-0.001340780487805345</v>
      </c>
      <c r="FY318">
        <v>0.001383376892788079</v>
      </c>
      <c r="FZ318">
        <v>1</v>
      </c>
      <c r="GA318">
        <v>2</v>
      </c>
      <c r="GB318">
        <v>3</v>
      </c>
      <c r="GC318" t="s">
        <v>435</v>
      </c>
      <c r="GD318">
        <v>3.10297</v>
      </c>
      <c r="GE318">
        <v>2.72553</v>
      </c>
      <c r="GF318">
        <v>0.088517</v>
      </c>
      <c r="GG318">
        <v>0.08803370000000001</v>
      </c>
      <c r="GH318">
        <v>0.106456</v>
      </c>
      <c r="GI318">
        <v>0.107442</v>
      </c>
      <c r="GJ318">
        <v>23792.5</v>
      </c>
      <c r="GK318">
        <v>21601.8</v>
      </c>
      <c r="GL318">
        <v>26667.4</v>
      </c>
      <c r="GM318">
        <v>23909.5</v>
      </c>
      <c r="GN318">
        <v>38127.9</v>
      </c>
      <c r="GO318">
        <v>31532.4</v>
      </c>
      <c r="GP318">
        <v>46568.4</v>
      </c>
      <c r="GQ318">
        <v>37810.7</v>
      </c>
      <c r="GR318">
        <v>1.86588</v>
      </c>
      <c r="GS318">
        <v>1.8662</v>
      </c>
      <c r="GT318">
        <v>0.0822432</v>
      </c>
      <c r="GU318">
        <v>0</v>
      </c>
      <c r="GV318">
        <v>28.6723</v>
      </c>
      <c r="GW318">
        <v>999.9</v>
      </c>
      <c r="GX318">
        <v>50.3</v>
      </c>
      <c r="GY318">
        <v>31.4</v>
      </c>
      <c r="GZ318">
        <v>25.6335</v>
      </c>
      <c r="HA318">
        <v>61.0002</v>
      </c>
      <c r="HB318">
        <v>19.4591</v>
      </c>
      <c r="HC318">
        <v>1</v>
      </c>
      <c r="HD318">
        <v>0.148958</v>
      </c>
      <c r="HE318">
        <v>-1.22488</v>
      </c>
      <c r="HF318">
        <v>20.2929</v>
      </c>
      <c r="HG318">
        <v>5.22118</v>
      </c>
      <c r="HH318">
        <v>11.98</v>
      </c>
      <c r="HI318">
        <v>4.9651</v>
      </c>
      <c r="HJ318">
        <v>3.276</v>
      </c>
      <c r="HK318">
        <v>9999</v>
      </c>
      <c r="HL318">
        <v>9999</v>
      </c>
      <c r="HM318">
        <v>9999</v>
      </c>
      <c r="HN318">
        <v>9.1</v>
      </c>
      <c r="HO318">
        <v>1.8639</v>
      </c>
      <c r="HP318">
        <v>1.86005</v>
      </c>
      <c r="HQ318">
        <v>1.85837</v>
      </c>
      <c r="HR318">
        <v>1.85974</v>
      </c>
      <c r="HS318">
        <v>1.85989</v>
      </c>
      <c r="HT318">
        <v>1.85837</v>
      </c>
      <c r="HU318">
        <v>1.85745</v>
      </c>
      <c r="HV318">
        <v>1.85241</v>
      </c>
      <c r="HW318">
        <v>0</v>
      </c>
      <c r="HX318">
        <v>0</v>
      </c>
      <c r="HY318">
        <v>0</v>
      </c>
      <c r="HZ318">
        <v>0</v>
      </c>
      <c r="IA318" t="s">
        <v>426</v>
      </c>
      <c r="IB318" t="s">
        <v>427</v>
      </c>
      <c r="IC318" t="s">
        <v>428</v>
      </c>
      <c r="ID318" t="s">
        <v>428</v>
      </c>
      <c r="IE318" t="s">
        <v>428</v>
      </c>
      <c r="IF318" t="s">
        <v>428</v>
      </c>
      <c r="IG318">
        <v>0</v>
      </c>
      <c r="IH318">
        <v>100</v>
      </c>
      <c r="II318">
        <v>100</v>
      </c>
      <c r="IJ318">
        <v>-1.319</v>
      </c>
      <c r="IK318">
        <v>0.3157</v>
      </c>
      <c r="IL318">
        <v>-1.085747647868322</v>
      </c>
      <c r="IM318">
        <v>-0.001141660950335919</v>
      </c>
      <c r="IN318">
        <v>1.556549255047457E-06</v>
      </c>
      <c r="IO318">
        <v>-3.845636065895205E-10</v>
      </c>
      <c r="IP318">
        <v>0.01562767363184709</v>
      </c>
      <c r="IQ318">
        <v>0.001629169780553792</v>
      </c>
      <c r="IR318">
        <v>0.0005448488767950686</v>
      </c>
      <c r="IS318">
        <v>-2.599574200195059E-06</v>
      </c>
      <c r="IT318">
        <v>2</v>
      </c>
      <c r="IU318">
        <v>2011</v>
      </c>
      <c r="IV318">
        <v>1</v>
      </c>
      <c r="IW318">
        <v>26</v>
      </c>
      <c r="IX318">
        <v>197514.1</v>
      </c>
      <c r="IY318">
        <v>197514.3</v>
      </c>
      <c r="IZ318">
        <v>1.14746</v>
      </c>
      <c r="JA318">
        <v>2.64526</v>
      </c>
      <c r="JB318">
        <v>1.49658</v>
      </c>
      <c r="JC318">
        <v>2.35107</v>
      </c>
      <c r="JD318">
        <v>1.54907</v>
      </c>
      <c r="JE318">
        <v>2.41943</v>
      </c>
      <c r="JF318">
        <v>36.6469</v>
      </c>
      <c r="JG318">
        <v>24.1926</v>
      </c>
      <c r="JH318">
        <v>18</v>
      </c>
      <c r="JI318">
        <v>482.628</v>
      </c>
      <c r="JJ318">
        <v>497.665</v>
      </c>
      <c r="JK318">
        <v>30.3495</v>
      </c>
      <c r="JL318">
        <v>29.1992</v>
      </c>
      <c r="JM318">
        <v>30.0003</v>
      </c>
      <c r="JN318">
        <v>29.4095</v>
      </c>
      <c r="JO318">
        <v>29.4033</v>
      </c>
      <c r="JP318">
        <v>23.0696</v>
      </c>
      <c r="JQ318">
        <v>11.0899</v>
      </c>
      <c r="JR318">
        <v>100</v>
      </c>
      <c r="JS318">
        <v>30.3713</v>
      </c>
      <c r="JT318">
        <v>420</v>
      </c>
      <c r="JU318">
        <v>23.4047</v>
      </c>
      <c r="JV318">
        <v>101.817</v>
      </c>
      <c r="JW318">
        <v>91.2008</v>
      </c>
    </row>
    <row r="319" spans="1:283">
      <c r="A319">
        <v>301</v>
      </c>
      <c r="B319">
        <v>1758840852.6</v>
      </c>
      <c r="C319">
        <v>4019</v>
      </c>
      <c r="D319" t="s">
        <v>1038</v>
      </c>
      <c r="E319" t="s">
        <v>1039</v>
      </c>
      <c r="F319">
        <v>5</v>
      </c>
      <c r="G319" t="s">
        <v>1040</v>
      </c>
      <c r="H319">
        <v>1758840849.85</v>
      </c>
      <c r="I319">
        <f>(J319)/1000</f>
        <v>0</v>
      </c>
      <c r="J319">
        <f>1000*DJ319*AH319*(DF319-DG319)/(100*CY319*(1000-AH319*DF319))</f>
        <v>0</v>
      </c>
      <c r="K319">
        <f>DJ319*AH319*(DE319-DD319*(1000-AH319*DG319)/(1000-AH319*DF319))/(100*CY319)</f>
        <v>0</v>
      </c>
      <c r="L319">
        <f>DD319 - IF(AH319&gt;1, K319*CY319*100.0/(AJ319), 0)</f>
        <v>0</v>
      </c>
      <c r="M319">
        <f>((S319-I319/2)*L319-K319)/(S319+I319/2)</f>
        <v>0</v>
      </c>
      <c r="N319">
        <f>M319*(DK319+DL319)/1000.0</f>
        <v>0</v>
      </c>
      <c r="O319">
        <f>(DD319 - IF(AH319&gt;1, K319*CY319*100.0/(AJ319), 0))*(DK319+DL319)/1000.0</f>
        <v>0</v>
      </c>
      <c r="P319">
        <f>2.0/((1/R319-1/Q319)+SIGN(R319)*SQRT((1/R319-1/Q319)*(1/R319-1/Q319) + 4*CZ319/((CZ319+1)*(CZ319+1))*(2*1/R319*1/Q319-1/Q319*1/Q319)))</f>
        <v>0</v>
      </c>
      <c r="Q319">
        <f>IF(LEFT(DA319,1)&lt;&gt;"0",IF(LEFT(DA319,1)="1",3.0,DB319),$D$5+$E$5*(DR319*DK319/($K$5*1000))+$F$5*(DR319*DK319/($K$5*1000))*MAX(MIN(CY319,$J$5),$I$5)*MAX(MIN(CY319,$J$5),$I$5)+$G$5*MAX(MIN(CY319,$J$5),$I$5)*(DR319*DK319/($K$5*1000))+$H$5*(DR319*DK319/($K$5*1000))*(DR319*DK319/($K$5*1000)))</f>
        <v>0</v>
      </c>
      <c r="R319">
        <f>I319*(1000-(1000*0.61365*exp(17.502*V319/(240.97+V319))/(DK319+DL319)+DF319)/2)/(1000*0.61365*exp(17.502*V319/(240.97+V319))/(DK319+DL319)-DF319)</f>
        <v>0</v>
      </c>
      <c r="S319">
        <f>1/((CZ319+1)/(P319/1.6)+1/(Q319/1.37)) + CZ319/((CZ319+1)/(P319/1.6) + CZ319/(Q319/1.37))</f>
        <v>0</v>
      </c>
      <c r="T319">
        <f>(CU319*CX319)</f>
        <v>0</v>
      </c>
      <c r="U319">
        <f>(DM319+(T319+2*0.95*5.67E-8*(((DM319+$B$9)+273)^4-(DM319+273)^4)-44100*I319)/(1.84*29.3*Q319+8*0.95*5.67E-8*(DM319+273)^3))</f>
        <v>0</v>
      </c>
      <c r="V319">
        <f>($C$9*DN319+$D$9*DO319+$E$9*U319)</f>
        <v>0</v>
      </c>
      <c r="W319">
        <f>0.61365*exp(17.502*V319/(240.97+V319))</f>
        <v>0</v>
      </c>
      <c r="X319">
        <f>(Y319/Z319*100)</f>
        <v>0</v>
      </c>
      <c r="Y319">
        <f>DF319*(DK319+DL319)/1000</f>
        <v>0</v>
      </c>
      <c r="Z319">
        <f>0.61365*exp(17.502*DM319/(240.97+DM319))</f>
        <v>0</v>
      </c>
      <c r="AA319">
        <f>(W319-DF319*(DK319+DL319)/1000)</f>
        <v>0</v>
      </c>
      <c r="AB319">
        <f>(-I319*44100)</f>
        <v>0</v>
      </c>
      <c r="AC319">
        <f>2*29.3*Q319*0.92*(DM319-V319)</f>
        <v>0</v>
      </c>
      <c r="AD319">
        <f>2*0.95*5.67E-8*(((DM319+$B$9)+273)^4-(V319+273)^4)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IF(AF319*$H$15&gt;=AJ319,1.0,(AJ319/(AJ319-AF319*$H$15)))</f>
        <v>0</v>
      </c>
      <c r="AI319">
        <f>(AH319-1)*100</f>
        <v>0</v>
      </c>
      <c r="AJ319">
        <f>MAX(0,($B$15+$C$15*DR319)/(1+$D$15*DR319)*DK319/(DM319+273)*$E$15)</f>
        <v>0</v>
      </c>
      <c r="AK319" t="s">
        <v>422</v>
      </c>
      <c r="AL319" t="s">
        <v>422</v>
      </c>
      <c r="AM319">
        <v>0</v>
      </c>
      <c r="AN319">
        <v>0</v>
      </c>
      <c r="AO319">
        <f>1-AM319/AN319</f>
        <v>0</v>
      </c>
      <c r="AP319">
        <v>0</v>
      </c>
      <c r="AQ319" t="s">
        <v>422</v>
      </c>
      <c r="AR319" t="s">
        <v>422</v>
      </c>
      <c r="AS319">
        <v>0</v>
      </c>
      <c r="AT319">
        <v>0</v>
      </c>
      <c r="AU319">
        <f>1-AS319/AT319</f>
        <v>0</v>
      </c>
      <c r="AV319">
        <v>0.5</v>
      </c>
      <c r="AW319">
        <f>CV319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422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CU319">
        <f>$B$13*DS319+$C$13*DT319+$F$13*EE319*(1-EH319)</f>
        <v>0</v>
      </c>
      <c r="CV319">
        <f>CU319*CW319</f>
        <v>0</v>
      </c>
      <c r="CW319">
        <f>($B$13*$D$11+$C$13*$D$11+$F$13*((ER319+EJ319)/MAX(ER319+EJ319+ES319, 0.1)*$I$11+ES319/MAX(ER319+EJ319+ES319, 0.1)*$J$11))/($B$13+$C$13+$F$13)</f>
        <v>0</v>
      </c>
      <c r="CX319">
        <f>($B$13*$K$11+$C$13*$K$11+$F$13*((ER319+EJ319)/MAX(ER319+EJ319+ES319, 0.1)*$P$11+ES319/MAX(ER319+EJ319+ES319, 0.1)*$Q$11))/($B$13+$C$13+$F$13)</f>
        <v>0</v>
      </c>
      <c r="CY319">
        <v>1.37</v>
      </c>
      <c r="CZ319">
        <v>0.5</v>
      </c>
      <c r="DA319" t="s">
        <v>423</v>
      </c>
      <c r="DB319">
        <v>2</v>
      </c>
      <c r="DC319">
        <v>1758840849.85</v>
      </c>
      <c r="DD319">
        <v>421.7463</v>
      </c>
      <c r="DE319">
        <v>419.9849</v>
      </c>
      <c r="DF319">
        <v>23.18134</v>
      </c>
      <c r="DG319">
        <v>22.94113</v>
      </c>
      <c r="DH319">
        <v>423.0656</v>
      </c>
      <c r="DI319">
        <v>22.87447</v>
      </c>
      <c r="DJ319">
        <v>499.9096000000001</v>
      </c>
      <c r="DK319">
        <v>90.56392</v>
      </c>
      <c r="DL319">
        <v>0.06758351000000001</v>
      </c>
      <c r="DM319">
        <v>29.83345000000001</v>
      </c>
      <c r="DN319">
        <v>30.01485</v>
      </c>
      <c r="DO319">
        <v>999.9</v>
      </c>
      <c r="DP319">
        <v>0</v>
      </c>
      <c r="DQ319">
        <v>0</v>
      </c>
      <c r="DR319">
        <v>9993.75</v>
      </c>
      <c r="DS319">
        <v>0</v>
      </c>
      <c r="DT319">
        <v>3.035699999999999</v>
      </c>
      <c r="DU319">
        <v>1.761317</v>
      </c>
      <c r="DV319">
        <v>431.7549</v>
      </c>
      <c r="DW319">
        <v>429.8462</v>
      </c>
      <c r="DX319">
        <v>0.2402011</v>
      </c>
      <c r="DY319">
        <v>419.9849</v>
      </c>
      <c r="DZ319">
        <v>22.94113</v>
      </c>
      <c r="EA319">
        <v>2.099391</v>
      </c>
      <c r="EB319">
        <v>2.077639</v>
      </c>
      <c r="EC319">
        <v>18.21456</v>
      </c>
      <c r="ED319">
        <v>18.04876</v>
      </c>
      <c r="EE319">
        <v>0.005000779999999999</v>
      </c>
      <c r="EF319">
        <v>0</v>
      </c>
      <c r="EG319">
        <v>0</v>
      </c>
      <c r="EH319">
        <v>0</v>
      </c>
      <c r="EI319">
        <v>139.61</v>
      </c>
      <c r="EJ319">
        <v>0.005000779999999999</v>
      </c>
      <c r="EK319">
        <v>-14.15</v>
      </c>
      <c r="EL319">
        <v>0.3</v>
      </c>
      <c r="EM319">
        <v>35.8872</v>
      </c>
      <c r="EN319">
        <v>41.27480000000001</v>
      </c>
      <c r="EO319">
        <v>38.2248</v>
      </c>
      <c r="EP319">
        <v>41.9998</v>
      </c>
      <c r="EQ319">
        <v>38.3874</v>
      </c>
      <c r="ER319">
        <v>0</v>
      </c>
      <c r="ES319">
        <v>0</v>
      </c>
      <c r="ET319">
        <v>0</v>
      </c>
      <c r="EU319">
        <v>1758840848.1</v>
      </c>
      <c r="EV319">
        <v>0</v>
      </c>
      <c r="EW319">
        <v>143.84</v>
      </c>
      <c r="EX319">
        <v>2.046153796165788</v>
      </c>
      <c r="EY319">
        <v>-8.553846615259001</v>
      </c>
      <c r="EZ319">
        <v>-12.812</v>
      </c>
      <c r="FA319">
        <v>15</v>
      </c>
      <c r="FB319">
        <v>0</v>
      </c>
      <c r="FC319" t="s">
        <v>424</v>
      </c>
      <c r="FD319">
        <v>1746989605.5</v>
      </c>
      <c r="FE319">
        <v>1746989593.5</v>
      </c>
      <c r="FF319">
        <v>0</v>
      </c>
      <c r="FG319">
        <v>-0.274</v>
      </c>
      <c r="FH319">
        <v>-0.002</v>
      </c>
      <c r="FI319">
        <v>2.549</v>
      </c>
      <c r="FJ319">
        <v>0.129</v>
      </c>
      <c r="FK319">
        <v>420</v>
      </c>
      <c r="FL319">
        <v>17</v>
      </c>
      <c r="FM319">
        <v>0.02</v>
      </c>
      <c r="FN319">
        <v>0.04</v>
      </c>
      <c r="FO319">
        <v>1.8392755</v>
      </c>
      <c r="FP319">
        <v>-0.4076974108818043</v>
      </c>
      <c r="FQ319">
        <v>0.1195659867594041</v>
      </c>
      <c r="FR319">
        <v>1</v>
      </c>
      <c r="FS319">
        <v>143.5176470588235</v>
      </c>
      <c r="FT319">
        <v>1.695951085288303</v>
      </c>
      <c r="FU319">
        <v>6.849365388733012</v>
      </c>
      <c r="FV319">
        <v>0</v>
      </c>
      <c r="FW319">
        <v>0.241248575</v>
      </c>
      <c r="FX319">
        <v>0.003408258911819878</v>
      </c>
      <c r="FY319">
        <v>0.001795845342554587</v>
      </c>
      <c r="FZ319">
        <v>1</v>
      </c>
      <c r="GA319">
        <v>2</v>
      </c>
      <c r="GB319">
        <v>3</v>
      </c>
      <c r="GC319" t="s">
        <v>435</v>
      </c>
      <c r="GD319">
        <v>3.10304</v>
      </c>
      <c r="GE319">
        <v>2.72533</v>
      </c>
      <c r="GF319">
        <v>0.08847389999999999</v>
      </c>
      <c r="GG319">
        <v>0.08802989999999999</v>
      </c>
      <c r="GH319">
        <v>0.105209</v>
      </c>
      <c r="GI319">
        <v>0.105866</v>
      </c>
      <c r="GJ319">
        <v>23792.1</v>
      </c>
      <c r="GK319">
        <v>21602</v>
      </c>
      <c r="GL319">
        <v>26665.8</v>
      </c>
      <c r="GM319">
        <v>23909.7</v>
      </c>
      <c r="GN319">
        <v>38179.3</v>
      </c>
      <c r="GO319">
        <v>31590</v>
      </c>
      <c r="GP319">
        <v>46565.5</v>
      </c>
      <c r="GQ319">
        <v>37812.6</v>
      </c>
      <c r="GR319">
        <v>1.86633</v>
      </c>
      <c r="GS319">
        <v>1.8642</v>
      </c>
      <c r="GT319">
        <v>0.0878647</v>
      </c>
      <c r="GU319">
        <v>0</v>
      </c>
      <c r="GV319">
        <v>28.5819</v>
      </c>
      <c r="GW319">
        <v>999.9</v>
      </c>
      <c r="GX319">
        <v>50.3</v>
      </c>
      <c r="GY319">
        <v>31.5</v>
      </c>
      <c r="GZ319">
        <v>25.7817</v>
      </c>
      <c r="HA319">
        <v>60.5902</v>
      </c>
      <c r="HB319">
        <v>19.2708</v>
      </c>
      <c r="HC319">
        <v>1</v>
      </c>
      <c r="HD319">
        <v>0.149619</v>
      </c>
      <c r="HE319">
        <v>-1.01566</v>
      </c>
      <c r="HF319">
        <v>20.2956</v>
      </c>
      <c r="HG319">
        <v>5.21834</v>
      </c>
      <c r="HH319">
        <v>11.98</v>
      </c>
      <c r="HI319">
        <v>4.965</v>
      </c>
      <c r="HJ319">
        <v>3.27598</v>
      </c>
      <c r="HK319">
        <v>9999</v>
      </c>
      <c r="HL319">
        <v>9999</v>
      </c>
      <c r="HM319">
        <v>9999</v>
      </c>
      <c r="HN319">
        <v>9.300000000000001</v>
      </c>
      <c r="HO319">
        <v>1.86394</v>
      </c>
      <c r="HP319">
        <v>1.86005</v>
      </c>
      <c r="HQ319">
        <v>1.85837</v>
      </c>
      <c r="HR319">
        <v>1.85974</v>
      </c>
      <c r="HS319">
        <v>1.85985</v>
      </c>
      <c r="HT319">
        <v>1.85837</v>
      </c>
      <c r="HU319">
        <v>1.85745</v>
      </c>
      <c r="HV319">
        <v>1.8524</v>
      </c>
      <c r="HW319">
        <v>0</v>
      </c>
      <c r="HX319">
        <v>0</v>
      </c>
      <c r="HY319">
        <v>0</v>
      </c>
      <c r="HZ319">
        <v>0</v>
      </c>
      <c r="IA319" t="s">
        <v>426</v>
      </c>
      <c r="IB319" t="s">
        <v>427</v>
      </c>
      <c r="IC319" t="s">
        <v>428</v>
      </c>
      <c r="ID319" t="s">
        <v>428</v>
      </c>
      <c r="IE319" t="s">
        <v>428</v>
      </c>
      <c r="IF319" t="s">
        <v>428</v>
      </c>
      <c r="IG319">
        <v>0</v>
      </c>
      <c r="IH319">
        <v>100</v>
      </c>
      <c r="II319">
        <v>100</v>
      </c>
      <c r="IJ319">
        <v>-1.32</v>
      </c>
      <c r="IK319">
        <v>0.3069</v>
      </c>
      <c r="IL319">
        <v>-1.085747647868322</v>
      </c>
      <c r="IM319">
        <v>-0.001141660950335919</v>
      </c>
      <c r="IN319">
        <v>1.556549255047457E-06</v>
      </c>
      <c r="IO319">
        <v>-3.845636065895205E-10</v>
      </c>
      <c r="IP319">
        <v>0.01562767363184709</v>
      </c>
      <c r="IQ319">
        <v>0.001629169780553792</v>
      </c>
      <c r="IR319">
        <v>0.0005448488767950686</v>
      </c>
      <c r="IS319">
        <v>-2.599574200195059E-06</v>
      </c>
      <c r="IT319">
        <v>2</v>
      </c>
      <c r="IU319">
        <v>2011</v>
      </c>
      <c r="IV319">
        <v>1</v>
      </c>
      <c r="IW319">
        <v>26</v>
      </c>
      <c r="IX319">
        <v>197520.8</v>
      </c>
      <c r="IY319">
        <v>197521</v>
      </c>
      <c r="IZ319">
        <v>1.14746</v>
      </c>
      <c r="JA319">
        <v>2.64282</v>
      </c>
      <c r="JB319">
        <v>1.49658</v>
      </c>
      <c r="JC319">
        <v>2.34985</v>
      </c>
      <c r="JD319">
        <v>1.54907</v>
      </c>
      <c r="JE319">
        <v>2.49756</v>
      </c>
      <c r="JF319">
        <v>36.7417</v>
      </c>
      <c r="JG319">
        <v>24.1926</v>
      </c>
      <c r="JH319">
        <v>18</v>
      </c>
      <c r="JI319">
        <v>482.909</v>
      </c>
      <c r="JJ319">
        <v>496.355</v>
      </c>
      <c r="JK319">
        <v>30.132</v>
      </c>
      <c r="JL319">
        <v>29.2061</v>
      </c>
      <c r="JM319">
        <v>30.0001</v>
      </c>
      <c r="JN319">
        <v>29.4121</v>
      </c>
      <c r="JO319">
        <v>29.4058</v>
      </c>
      <c r="JP319">
        <v>23.062</v>
      </c>
      <c r="JQ319">
        <v>13.7609</v>
      </c>
      <c r="JR319">
        <v>100</v>
      </c>
      <c r="JS319">
        <v>30.1269</v>
      </c>
      <c r="JT319">
        <v>420</v>
      </c>
      <c r="JU319">
        <v>22.9215</v>
      </c>
      <c r="JV319">
        <v>101.811</v>
      </c>
      <c r="JW319">
        <v>91.20399999999999</v>
      </c>
    </row>
    <row r="320" spans="1:283">
      <c r="A320">
        <v>302</v>
      </c>
      <c r="B320">
        <v>1758840854.6</v>
      </c>
      <c r="C320">
        <v>4021</v>
      </c>
      <c r="D320" t="s">
        <v>1041</v>
      </c>
      <c r="E320" t="s">
        <v>1042</v>
      </c>
      <c r="F320">
        <v>5</v>
      </c>
      <c r="G320" t="s">
        <v>1040</v>
      </c>
      <c r="H320">
        <v>1758840851.766667</v>
      </c>
      <c r="I320">
        <f>(J320)/1000</f>
        <v>0</v>
      </c>
      <c r="J320">
        <f>1000*DJ320*AH320*(DF320-DG320)/(100*CY320*(1000-AH320*DF320))</f>
        <v>0</v>
      </c>
      <c r="K320">
        <f>DJ320*AH320*(DE320-DD320*(1000-AH320*DG320)/(1000-AH320*DF320))/(100*CY320)</f>
        <v>0</v>
      </c>
      <c r="L320">
        <f>DD320 - IF(AH320&gt;1, K320*CY320*100.0/(AJ320), 0)</f>
        <v>0</v>
      </c>
      <c r="M320">
        <f>((S320-I320/2)*L320-K320)/(S320+I320/2)</f>
        <v>0</v>
      </c>
      <c r="N320">
        <f>M320*(DK320+DL320)/1000.0</f>
        <v>0</v>
      </c>
      <c r="O320">
        <f>(DD320 - IF(AH320&gt;1, K320*CY320*100.0/(AJ320), 0))*(DK320+DL320)/1000.0</f>
        <v>0</v>
      </c>
      <c r="P320">
        <f>2.0/((1/R320-1/Q320)+SIGN(R320)*SQRT((1/R320-1/Q320)*(1/R320-1/Q320) + 4*CZ320/((CZ320+1)*(CZ320+1))*(2*1/R320*1/Q320-1/Q320*1/Q320)))</f>
        <v>0</v>
      </c>
      <c r="Q320">
        <f>IF(LEFT(DA320,1)&lt;&gt;"0",IF(LEFT(DA320,1)="1",3.0,DB320),$D$5+$E$5*(DR320*DK320/($K$5*1000))+$F$5*(DR320*DK320/($K$5*1000))*MAX(MIN(CY320,$J$5),$I$5)*MAX(MIN(CY320,$J$5),$I$5)+$G$5*MAX(MIN(CY320,$J$5),$I$5)*(DR320*DK320/($K$5*1000))+$H$5*(DR320*DK320/($K$5*1000))*(DR320*DK320/($K$5*1000)))</f>
        <v>0</v>
      </c>
      <c r="R320">
        <f>I320*(1000-(1000*0.61365*exp(17.502*V320/(240.97+V320))/(DK320+DL320)+DF320)/2)/(1000*0.61365*exp(17.502*V320/(240.97+V320))/(DK320+DL320)-DF320)</f>
        <v>0</v>
      </c>
      <c r="S320">
        <f>1/((CZ320+1)/(P320/1.6)+1/(Q320/1.37)) + CZ320/((CZ320+1)/(P320/1.6) + CZ320/(Q320/1.37))</f>
        <v>0</v>
      </c>
      <c r="T320">
        <f>(CU320*CX320)</f>
        <v>0</v>
      </c>
      <c r="U320">
        <f>(DM320+(T320+2*0.95*5.67E-8*(((DM320+$B$9)+273)^4-(DM320+273)^4)-44100*I320)/(1.84*29.3*Q320+8*0.95*5.67E-8*(DM320+273)^3))</f>
        <v>0</v>
      </c>
      <c r="V320">
        <f>($C$9*DN320+$D$9*DO320+$E$9*U320)</f>
        <v>0</v>
      </c>
      <c r="W320">
        <f>0.61365*exp(17.502*V320/(240.97+V320))</f>
        <v>0</v>
      </c>
      <c r="X320">
        <f>(Y320/Z320*100)</f>
        <v>0</v>
      </c>
      <c r="Y320">
        <f>DF320*(DK320+DL320)/1000</f>
        <v>0</v>
      </c>
      <c r="Z320">
        <f>0.61365*exp(17.502*DM320/(240.97+DM320))</f>
        <v>0</v>
      </c>
      <c r="AA320">
        <f>(W320-DF320*(DK320+DL320)/1000)</f>
        <v>0</v>
      </c>
      <c r="AB320">
        <f>(-I320*44100)</f>
        <v>0</v>
      </c>
      <c r="AC320">
        <f>2*29.3*Q320*0.92*(DM320-V320)</f>
        <v>0</v>
      </c>
      <c r="AD320">
        <f>2*0.95*5.67E-8*(((DM320+$B$9)+273)^4-(V320+273)^4)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IF(AF320*$H$15&gt;=AJ320,1.0,(AJ320/(AJ320-AF320*$H$15)))</f>
        <v>0</v>
      </c>
      <c r="AI320">
        <f>(AH320-1)*100</f>
        <v>0</v>
      </c>
      <c r="AJ320">
        <f>MAX(0,($B$15+$C$15*DR320)/(1+$D$15*DR320)*DK320/(DM320+273)*$E$15)</f>
        <v>0</v>
      </c>
      <c r="AK320" t="s">
        <v>422</v>
      </c>
      <c r="AL320" t="s">
        <v>422</v>
      </c>
      <c r="AM320">
        <v>0</v>
      </c>
      <c r="AN320">
        <v>0</v>
      </c>
      <c r="AO320">
        <f>1-AM320/AN320</f>
        <v>0</v>
      </c>
      <c r="AP320">
        <v>0</v>
      </c>
      <c r="AQ320" t="s">
        <v>422</v>
      </c>
      <c r="AR320" t="s">
        <v>422</v>
      </c>
      <c r="AS320">
        <v>0</v>
      </c>
      <c r="AT320">
        <v>0</v>
      </c>
      <c r="AU320">
        <f>1-AS320/AT320</f>
        <v>0</v>
      </c>
      <c r="AV320">
        <v>0.5</v>
      </c>
      <c r="AW320">
        <f>CV320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422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CU320">
        <f>$B$13*DS320+$C$13*DT320+$F$13*EE320*(1-EH320)</f>
        <v>0</v>
      </c>
      <c r="CV320">
        <f>CU320*CW320</f>
        <v>0</v>
      </c>
      <c r="CW320">
        <f>($B$13*$D$11+$C$13*$D$11+$F$13*((ER320+EJ320)/MAX(ER320+EJ320+ES320, 0.1)*$I$11+ES320/MAX(ER320+EJ320+ES320, 0.1)*$J$11))/($B$13+$C$13+$F$13)</f>
        <v>0</v>
      </c>
      <c r="CX320">
        <f>($B$13*$K$11+$C$13*$K$11+$F$13*((ER320+EJ320)/MAX(ER320+EJ320+ES320, 0.1)*$P$11+ES320/MAX(ER320+EJ320+ES320, 0.1)*$Q$11))/($B$13+$C$13+$F$13)</f>
        <v>0</v>
      </c>
      <c r="CY320">
        <v>1.37</v>
      </c>
      <c r="CZ320">
        <v>0.5</v>
      </c>
      <c r="DA320" t="s">
        <v>423</v>
      </c>
      <c r="DB320">
        <v>2</v>
      </c>
      <c r="DC320">
        <v>1758840851.766667</v>
      </c>
      <c r="DD320">
        <v>421.7526666666667</v>
      </c>
      <c r="DE320">
        <v>419.9965555555556</v>
      </c>
      <c r="DF320">
        <v>23.18206666666667</v>
      </c>
      <c r="DG320">
        <v>22.94183333333334</v>
      </c>
      <c r="DH320">
        <v>423.0718888888889</v>
      </c>
      <c r="DI320">
        <v>22.87517777777778</v>
      </c>
      <c r="DJ320">
        <v>500.0208888888889</v>
      </c>
      <c r="DK320">
        <v>90.56305555555555</v>
      </c>
      <c r="DL320">
        <v>0.06732174444444444</v>
      </c>
      <c r="DM320">
        <v>29.83453333333334</v>
      </c>
      <c r="DN320">
        <v>30.01416666666667</v>
      </c>
      <c r="DO320">
        <v>999.9000000000001</v>
      </c>
      <c r="DP320">
        <v>0</v>
      </c>
      <c r="DQ320">
        <v>0</v>
      </c>
      <c r="DR320">
        <v>10005.69444444445</v>
      </c>
      <c r="DS320">
        <v>0</v>
      </c>
      <c r="DT320">
        <v>3.0357</v>
      </c>
      <c r="DU320">
        <v>1.756113333333333</v>
      </c>
      <c r="DV320">
        <v>431.7616666666667</v>
      </c>
      <c r="DW320">
        <v>429.8584444444444</v>
      </c>
      <c r="DX320">
        <v>0.2402228888888889</v>
      </c>
      <c r="DY320">
        <v>419.9965555555556</v>
      </c>
      <c r="DZ320">
        <v>22.94183333333334</v>
      </c>
      <c r="EA320">
        <v>2.099436666666667</v>
      </c>
      <c r="EB320">
        <v>2.077684444444444</v>
      </c>
      <c r="EC320">
        <v>18.21491111111111</v>
      </c>
      <c r="ED320">
        <v>18.0491</v>
      </c>
      <c r="EE320">
        <v>0.00500078</v>
      </c>
      <c r="EF320">
        <v>0</v>
      </c>
      <c r="EG320">
        <v>0</v>
      </c>
      <c r="EH320">
        <v>0</v>
      </c>
      <c r="EI320">
        <v>140.0666666666667</v>
      </c>
      <c r="EJ320">
        <v>0.00500078</v>
      </c>
      <c r="EK320">
        <v>-13.98888888888889</v>
      </c>
      <c r="EL320">
        <v>-0.3444444444444444</v>
      </c>
      <c r="EM320">
        <v>35.86077777777777</v>
      </c>
      <c r="EN320">
        <v>41.29133333333333</v>
      </c>
      <c r="EO320">
        <v>38.31922222222222</v>
      </c>
      <c r="EP320">
        <v>41.97200000000001</v>
      </c>
      <c r="EQ320">
        <v>38.30555555555556</v>
      </c>
      <c r="ER320">
        <v>0</v>
      </c>
      <c r="ES320">
        <v>0</v>
      </c>
      <c r="ET320">
        <v>0</v>
      </c>
      <c r="EU320">
        <v>1758840849.9</v>
      </c>
      <c r="EV320">
        <v>0</v>
      </c>
      <c r="EW320">
        <v>143.3307692307692</v>
      </c>
      <c r="EX320">
        <v>-20.97777786940415</v>
      </c>
      <c r="EY320">
        <v>14.3589741081724</v>
      </c>
      <c r="EZ320">
        <v>-12.22307692307692</v>
      </c>
      <c r="FA320">
        <v>15</v>
      </c>
      <c r="FB320">
        <v>0</v>
      </c>
      <c r="FC320" t="s">
        <v>424</v>
      </c>
      <c r="FD320">
        <v>1746989605.5</v>
      </c>
      <c r="FE320">
        <v>1746989593.5</v>
      </c>
      <c r="FF320">
        <v>0</v>
      </c>
      <c r="FG320">
        <v>-0.274</v>
      </c>
      <c r="FH320">
        <v>-0.002</v>
      </c>
      <c r="FI320">
        <v>2.549</v>
      </c>
      <c r="FJ320">
        <v>0.129</v>
      </c>
      <c r="FK320">
        <v>420</v>
      </c>
      <c r="FL320">
        <v>17</v>
      </c>
      <c r="FM320">
        <v>0.02</v>
      </c>
      <c r="FN320">
        <v>0.04</v>
      </c>
      <c r="FO320">
        <v>1.848486097560975</v>
      </c>
      <c r="FP320">
        <v>-0.6597491289198526</v>
      </c>
      <c r="FQ320">
        <v>0.1040791474833866</v>
      </c>
      <c r="FR320">
        <v>0</v>
      </c>
      <c r="FS320">
        <v>144.3176470588235</v>
      </c>
      <c r="FT320">
        <v>-10.6982429336942</v>
      </c>
      <c r="FU320">
        <v>6.766590530307291</v>
      </c>
      <c r="FV320">
        <v>0</v>
      </c>
      <c r="FW320">
        <v>0.2412725853658536</v>
      </c>
      <c r="FX320">
        <v>0.002683756097561099</v>
      </c>
      <c r="FY320">
        <v>0.001769984483542431</v>
      </c>
      <c r="FZ320">
        <v>1</v>
      </c>
      <c r="GA320">
        <v>1</v>
      </c>
      <c r="GB320">
        <v>3</v>
      </c>
      <c r="GC320" t="s">
        <v>425</v>
      </c>
      <c r="GD320">
        <v>3.10301</v>
      </c>
      <c r="GE320">
        <v>2.72506</v>
      </c>
      <c r="GF320">
        <v>0.0884749</v>
      </c>
      <c r="GG320">
        <v>0.088021</v>
      </c>
      <c r="GH320">
        <v>0.105211</v>
      </c>
      <c r="GI320">
        <v>0.105861</v>
      </c>
      <c r="GJ320">
        <v>23792.1</v>
      </c>
      <c r="GK320">
        <v>21602.2</v>
      </c>
      <c r="GL320">
        <v>26665.8</v>
      </c>
      <c r="GM320">
        <v>23909.7</v>
      </c>
      <c r="GN320">
        <v>38179.2</v>
      </c>
      <c r="GO320">
        <v>31590.1</v>
      </c>
      <c r="GP320">
        <v>46565.6</v>
      </c>
      <c r="GQ320">
        <v>37812.6</v>
      </c>
      <c r="GR320">
        <v>1.86645</v>
      </c>
      <c r="GS320">
        <v>1.86413</v>
      </c>
      <c r="GT320">
        <v>0.0874475</v>
      </c>
      <c r="GU320">
        <v>0</v>
      </c>
      <c r="GV320">
        <v>28.5832</v>
      </c>
      <c r="GW320">
        <v>999.9</v>
      </c>
      <c r="GX320">
        <v>50.3</v>
      </c>
      <c r="GY320">
        <v>31.5</v>
      </c>
      <c r="GZ320">
        <v>25.7788</v>
      </c>
      <c r="HA320">
        <v>60.8702</v>
      </c>
      <c r="HB320">
        <v>19.371</v>
      </c>
      <c r="HC320">
        <v>1</v>
      </c>
      <c r="HD320">
        <v>0.149576</v>
      </c>
      <c r="HE320">
        <v>-1.00166</v>
      </c>
      <c r="HF320">
        <v>20.2947</v>
      </c>
      <c r="HG320">
        <v>5.21804</v>
      </c>
      <c r="HH320">
        <v>11.98</v>
      </c>
      <c r="HI320">
        <v>4.9649</v>
      </c>
      <c r="HJ320">
        <v>3.27593</v>
      </c>
      <c r="HK320">
        <v>9999</v>
      </c>
      <c r="HL320">
        <v>9999</v>
      </c>
      <c r="HM320">
        <v>9999</v>
      </c>
      <c r="HN320">
        <v>9.300000000000001</v>
      </c>
      <c r="HO320">
        <v>1.86394</v>
      </c>
      <c r="HP320">
        <v>1.86005</v>
      </c>
      <c r="HQ320">
        <v>1.85837</v>
      </c>
      <c r="HR320">
        <v>1.85974</v>
      </c>
      <c r="HS320">
        <v>1.85985</v>
      </c>
      <c r="HT320">
        <v>1.85837</v>
      </c>
      <c r="HU320">
        <v>1.85745</v>
      </c>
      <c r="HV320">
        <v>1.85241</v>
      </c>
      <c r="HW320">
        <v>0</v>
      </c>
      <c r="HX320">
        <v>0</v>
      </c>
      <c r="HY320">
        <v>0</v>
      </c>
      <c r="HZ320">
        <v>0</v>
      </c>
      <c r="IA320" t="s">
        <v>426</v>
      </c>
      <c r="IB320" t="s">
        <v>427</v>
      </c>
      <c r="IC320" t="s">
        <v>428</v>
      </c>
      <c r="ID320" t="s">
        <v>428</v>
      </c>
      <c r="IE320" t="s">
        <v>428</v>
      </c>
      <c r="IF320" t="s">
        <v>428</v>
      </c>
      <c r="IG320">
        <v>0</v>
      </c>
      <c r="IH320">
        <v>100</v>
      </c>
      <c r="II320">
        <v>100</v>
      </c>
      <c r="IJ320">
        <v>-1.319</v>
      </c>
      <c r="IK320">
        <v>0.3069</v>
      </c>
      <c r="IL320">
        <v>-1.085747647868322</v>
      </c>
      <c r="IM320">
        <v>-0.001141660950335919</v>
      </c>
      <c r="IN320">
        <v>1.556549255047457E-06</v>
      </c>
      <c r="IO320">
        <v>-3.845636065895205E-10</v>
      </c>
      <c r="IP320">
        <v>0.01562767363184709</v>
      </c>
      <c r="IQ320">
        <v>0.001629169780553792</v>
      </c>
      <c r="IR320">
        <v>0.0005448488767950686</v>
      </c>
      <c r="IS320">
        <v>-2.599574200195059E-06</v>
      </c>
      <c r="IT320">
        <v>2</v>
      </c>
      <c r="IU320">
        <v>2011</v>
      </c>
      <c r="IV320">
        <v>1</v>
      </c>
      <c r="IW320">
        <v>26</v>
      </c>
      <c r="IX320">
        <v>197520.8</v>
      </c>
      <c r="IY320">
        <v>197521</v>
      </c>
      <c r="IZ320">
        <v>1.14746</v>
      </c>
      <c r="JA320">
        <v>2.64282</v>
      </c>
      <c r="JB320">
        <v>1.49658</v>
      </c>
      <c r="JC320">
        <v>2.34985</v>
      </c>
      <c r="JD320">
        <v>1.54907</v>
      </c>
      <c r="JE320">
        <v>2.4646</v>
      </c>
      <c r="JF320">
        <v>36.718</v>
      </c>
      <c r="JG320">
        <v>24.1926</v>
      </c>
      <c r="JH320">
        <v>18</v>
      </c>
      <c r="JI320">
        <v>482.982</v>
      </c>
      <c r="JJ320">
        <v>496.305</v>
      </c>
      <c r="JK320">
        <v>30.1277</v>
      </c>
      <c r="JL320">
        <v>29.2061</v>
      </c>
      <c r="JM320">
        <v>30.0001</v>
      </c>
      <c r="JN320">
        <v>29.4121</v>
      </c>
      <c r="JO320">
        <v>29.4058</v>
      </c>
      <c r="JP320">
        <v>23.0622</v>
      </c>
      <c r="JQ320">
        <v>13.7609</v>
      </c>
      <c r="JR320">
        <v>100</v>
      </c>
      <c r="JS320">
        <v>30.1123</v>
      </c>
      <c r="JT320">
        <v>420</v>
      </c>
      <c r="JU320">
        <v>22.9215</v>
      </c>
      <c r="JV320">
        <v>101.811</v>
      </c>
      <c r="JW320">
        <v>91.2039</v>
      </c>
    </row>
    <row r="321" spans="1:283">
      <c r="A321">
        <v>303</v>
      </c>
      <c r="B321">
        <v>1758840856.6</v>
      </c>
      <c r="C321">
        <v>4023</v>
      </c>
      <c r="D321" t="s">
        <v>1043</v>
      </c>
      <c r="E321" t="s">
        <v>1044</v>
      </c>
      <c r="F321">
        <v>5</v>
      </c>
      <c r="G321" t="s">
        <v>1040</v>
      </c>
      <c r="H321">
        <v>1758840853.9125</v>
      </c>
      <c r="I321">
        <f>(J321)/1000</f>
        <v>0</v>
      </c>
      <c r="J321">
        <f>1000*DJ321*AH321*(DF321-DG321)/(100*CY321*(1000-AH321*DF321))</f>
        <v>0</v>
      </c>
      <c r="K321">
        <f>DJ321*AH321*(DE321-DD321*(1000-AH321*DG321)/(1000-AH321*DF321))/(100*CY321)</f>
        <v>0</v>
      </c>
      <c r="L321">
        <f>DD321 - IF(AH321&gt;1, K321*CY321*100.0/(AJ321), 0)</f>
        <v>0</v>
      </c>
      <c r="M321">
        <f>((S321-I321/2)*L321-K321)/(S321+I321/2)</f>
        <v>0</v>
      </c>
      <c r="N321">
        <f>M321*(DK321+DL321)/1000.0</f>
        <v>0</v>
      </c>
      <c r="O321">
        <f>(DD321 - IF(AH321&gt;1, K321*CY321*100.0/(AJ321), 0))*(DK321+DL321)/1000.0</f>
        <v>0</v>
      </c>
      <c r="P321">
        <f>2.0/((1/R321-1/Q321)+SIGN(R321)*SQRT((1/R321-1/Q321)*(1/R321-1/Q321) + 4*CZ321/((CZ321+1)*(CZ321+1))*(2*1/R321*1/Q321-1/Q321*1/Q321)))</f>
        <v>0</v>
      </c>
      <c r="Q321">
        <f>IF(LEFT(DA321,1)&lt;&gt;"0",IF(LEFT(DA321,1)="1",3.0,DB321),$D$5+$E$5*(DR321*DK321/($K$5*1000))+$F$5*(DR321*DK321/($K$5*1000))*MAX(MIN(CY321,$J$5),$I$5)*MAX(MIN(CY321,$J$5),$I$5)+$G$5*MAX(MIN(CY321,$J$5),$I$5)*(DR321*DK321/($K$5*1000))+$H$5*(DR321*DK321/($K$5*1000))*(DR321*DK321/($K$5*1000)))</f>
        <v>0</v>
      </c>
      <c r="R321">
        <f>I321*(1000-(1000*0.61365*exp(17.502*V321/(240.97+V321))/(DK321+DL321)+DF321)/2)/(1000*0.61365*exp(17.502*V321/(240.97+V321))/(DK321+DL321)-DF321)</f>
        <v>0</v>
      </c>
      <c r="S321">
        <f>1/((CZ321+1)/(P321/1.6)+1/(Q321/1.37)) + CZ321/((CZ321+1)/(P321/1.6) + CZ321/(Q321/1.37))</f>
        <v>0</v>
      </c>
      <c r="T321">
        <f>(CU321*CX321)</f>
        <v>0</v>
      </c>
      <c r="U321">
        <f>(DM321+(T321+2*0.95*5.67E-8*(((DM321+$B$9)+273)^4-(DM321+273)^4)-44100*I321)/(1.84*29.3*Q321+8*0.95*5.67E-8*(DM321+273)^3))</f>
        <v>0</v>
      </c>
      <c r="V321">
        <f>($C$9*DN321+$D$9*DO321+$E$9*U321)</f>
        <v>0</v>
      </c>
      <c r="W321">
        <f>0.61365*exp(17.502*V321/(240.97+V321))</f>
        <v>0</v>
      </c>
      <c r="X321">
        <f>(Y321/Z321*100)</f>
        <v>0</v>
      </c>
      <c r="Y321">
        <f>DF321*(DK321+DL321)/1000</f>
        <v>0</v>
      </c>
      <c r="Z321">
        <f>0.61365*exp(17.502*DM321/(240.97+DM321))</f>
        <v>0</v>
      </c>
      <c r="AA321">
        <f>(W321-DF321*(DK321+DL321)/1000)</f>
        <v>0</v>
      </c>
      <c r="AB321">
        <f>(-I321*44100)</f>
        <v>0</v>
      </c>
      <c r="AC321">
        <f>2*29.3*Q321*0.92*(DM321-V321)</f>
        <v>0</v>
      </c>
      <c r="AD321">
        <f>2*0.95*5.67E-8*(((DM321+$B$9)+273)^4-(V321+273)^4)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IF(AF321*$H$15&gt;=AJ321,1.0,(AJ321/(AJ321-AF321*$H$15)))</f>
        <v>0</v>
      </c>
      <c r="AI321">
        <f>(AH321-1)*100</f>
        <v>0</v>
      </c>
      <c r="AJ321">
        <f>MAX(0,($B$15+$C$15*DR321)/(1+$D$15*DR321)*DK321/(DM321+273)*$E$15)</f>
        <v>0</v>
      </c>
      <c r="AK321" t="s">
        <v>422</v>
      </c>
      <c r="AL321" t="s">
        <v>422</v>
      </c>
      <c r="AM321">
        <v>0</v>
      </c>
      <c r="AN321">
        <v>0</v>
      </c>
      <c r="AO321">
        <f>1-AM321/AN321</f>
        <v>0</v>
      </c>
      <c r="AP321">
        <v>0</v>
      </c>
      <c r="AQ321" t="s">
        <v>422</v>
      </c>
      <c r="AR321" t="s">
        <v>422</v>
      </c>
      <c r="AS321">
        <v>0</v>
      </c>
      <c r="AT321">
        <v>0</v>
      </c>
      <c r="AU321">
        <f>1-AS321/AT321</f>
        <v>0</v>
      </c>
      <c r="AV321">
        <v>0.5</v>
      </c>
      <c r="AW321">
        <f>CV321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422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CU321">
        <f>$B$13*DS321+$C$13*DT321+$F$13*EE321*(1-EH321)</f>
        <v>0</v>
      </c>
      <c r="CV321">
        <f>CU321*CW321</f>
        <v>0</v>
      </c>
      <c r="CW321">
        <f>($B$13*$D$11+$C$13*$D$11+$F$13*((ER321+EJ321)/MAX(ER321+EJ321+ES321, 0.1)*$I$11+ES321/MAX(ER321+EJ321+ES321, 0.1)*$J$11))/($B$13+$C$13+$F$13)</f>
        <v>0</v>
      </c>
      <c r="CX321">
        <f>($B$13*$K$11+$C$13*$K$11+$F$13*((ER321+EJ321)/MAX(ER321+EJ321+ES321, 0.1)*$P$11+ES321/MAX(ER321+EJ321+ES321, 0.1)*$Q$11))/($B$13+$C$13+$F$13)</f>
        <v>0</v>
      </c>
      <c r="CY321">
        <v>1.37</v>
      </c>
      <c r="CZ321">
        <v>0.5</v>
      </c>
      <c r="DA321" t="s">
        <v>423</v>
      </c>
      <c r="DB321">
        <v>2</v>
      </c>
      <c r="DC321">
        <v>1758840853.9125</v>
      </c>
      <c r="DD321">
        <v>421.771125</v>
      </c>
      <c r="DE321">
        <v>419.98475</v>
      </c>
      <c r="DF321">
        <v>23.1830625</v>
      </c>
      <c r="DG321">
        <v>22.9414375</v>
      </c>
      <c r="DH321">
        <v>423.090375</v>
      </c>
      <c r="DI321">
        <v>22.876125</v>
      </c>
      <c r="DJ321">
        <v>500.097625</v>
      </c>
      <c r="DK321">
        <v>90.5621</v>
      </c>
      <c r="DL321">
        <v>0.06700557499999998</v>
      </c>
      <c r="DM321">
        <v>29.8355</v>
      </c>
      <c r="DN321">
        <v>30.0107625</v>
      </c>
      <c r="DO321">
        <v>999.9</v>
      </c>
      <c r="DP321">
        <v>0</v>
      </c>
      <c r="DQ321">
        <v>0</v>
      </c>
      <c r="DR321">
        <v>10012.9625</v>
      </c>
      <c r="DS321">
        <v>0</v>
      </c>
      <c r="DT321">
        <v>3.0357</v>
      </c>
      <c r="DU321">
        <v>1.786445</v>
      </c>
      <c r="DV321">
        <v>431.781125</v>
      </c>
      <c r="DW321">
        <v>429.846125</v>
      </c>
      <c r="DX321">
        <v>0.241624125</v>
      </c>
      <c r="DY321">
        <v>419.98475</v>
      </c>
      <c r="DZ321">
        <v>22.9414375</v>
      </c>
      <c r="EA321">
        <v>2.099505</v>
      </c>
      <c r="EB321">
        <v>2.077625</v>
      </c>
      <c r="EC321">
        <v>18.215425</v>
      </c>
      <c r="ED321">
        <v>18.0486625</v>
      </c>
      <c r="EE321">
        <v>0.00500078</v>
      </c>
      <c r="EF321">
        <v>0</v>
      </c>
      <c r="EG321">
        <v>0</v>
      </c>
      <c r="EH321">
        <v>0</v>
      </c>
      <c r="EI321">
        <v>141.1375</v>
      </c>
      <c r="EJ321">
        <v>0.00500078</v>
      </c>
      <c r="EK321">
        <v>-9.1875</v>
      </c>
      <c r="EL321">
        <v>0.02500000000000002</v>
      </c>
      <c r="EM321">
        <v>35.83575</v>
      </c>
      <c r="EN321">
        <v>41.234125</v>
      </c>
      <c r="EO321">
        <v>38.14812499999999</v>
      </c>
      <c r="EP321">
        <v>41.913875</v>
      </c>
      <c r="EQ321">
        <v>38.453125</v>
      </c>
      <c r="ER321">
        <v>0</v>
      </c>
      <c r="ES321">
        <v>0</v>
      </c>
      <c r="ET321">
        <v>0</v>
      </c>
      <c r="EU321">
        <v>1758840852.3</v>
      </c>
      <c r="EV321">
        <v>0</v>
      </c>
      <c r="EW321">
        <v>142.9576923076923</v>
      </c>
      <c r="EX321">
        <v>-20.4683763012764</v>
      </c>
      <c r="EY321">
        <v>30.04786311356117</v>
      </c>
      <c r="EZ321">
        <v>-10.62692307692308</v>
      </c>
      <c r="FA321">
        <v>15</v>
      </c>
      <c r="FB321">
        <v>0</v>
      </c>
      <c r="FC321" t="s">
        <v>424</v>
      </c>
      <c r="FD321">
        <v>1746989605.5</v>
      </c>
      <c r="FE321">
        <v>1746989593.5</v>
      </c>
      <c r="FF321">
        <v>0</v>
      </c>
      <c r="FG321">
        <v>-0.274</v>
      </c>
      <c r="FH321">
        <v>-0.002</v>
      </c>
      <c r="FI321">
        <v>2.549</v>
      </c>
      <c r="FJ321">
        <v>0.129</v>
      </c>
      <c r="FK321">
        <v>420</v>
      </c>
      <c r="FL321">
        <v>17</v>
      </c>
      <c r="FM321">
        <v>0.02</v>
      </c>
      <c r="FN321">
        <v>0.04</v>
      </c>
      <c r="FO321">
        <v>1.83838875</v>
      </c>
      <c r="FP321">
        <v>-0.7263466041275833</v>
      </c>
      <c r="FQ321">
        <v>0.09607065923546847</v>
      </c>
      <c r="FR321">
        <v>0</v>
      </c>
      <c r="FS321">
        <v>143.3882352941176</v>
      </c>
      <c r="FT321">
        <v>-16.04278083051142</v>
      </c>
      <c r="FU321">
        <v>7.167523352139162</v>
      </c>
      <c r="FV321">
        <v>0</v>
      </c>
      <c r="FW321">
        <v>0.241556725</v>
      </c>
      <c r="FX321">
        <v>0.002839868667916118</v>
      </c>
      <c r="FY321">
        <v>0.001796770310689433</v>
      </c>
      <c r="FZ321">
        <v>1</v>
      </c>
      <c r="GA321">
        <v>1</v>
      </c>
      <c r="GB321">
        <v>3</v>
      </c>
      <c r="GC321" t="s">
        <v>425</v>
      </c>
      <c r="GD321">
        <v>3.10285</v>
      </c>
      <c r="GE321">
        <v>2.72513</v>
      </c>
      <c r="GF321">
        <v>0.088478</v>
      </c>
      <c r="GG321">
        <v>0.0880344</v>
      </c>
      <c r="GH321">
        <v>0.105211</v>
      </c>
      <c r="GI321">
        <v>0.105863</v>
      </c>
      <c r="GJ321">
        <v>23792</v>
      </c>
      <c r="GK321">
        <v>21602</v>
      </c>
      <c r="GL321">
        <v>26665.8</v>
      </c>
      <c r="GM321">
        <v>23909.8</v>
      </c>
      <c r="GN321">
        <v>38179.2</v>
      </c>
      <c r="GO321">
        <v>31590.1</v>
      </c>
      <c r="GP321">
        <v>46565.5</v>
      </c>
      <c r="GQ321">
        <v>37812.6</v>
      </c>
      <c r="GR321">
        <v>1.8661</v>
      </c>
      <c r="GS321">
        <v>1.86415</v>
      </c>
      <c r="GT321">
        <v>0.08752939999999999</v>
      </c>
      <c r="GU321">
        <v>0</v>
      </c>
      <c r="GV321">
        <v>28.5845</v>
      </c>
      <c r="GW321">
        <v>999.9</v>
      </c>
      <c r="GX321">
        <v>50.3</v>
      </c>
      <c r="GY321">
        <v>31.5</v>
      </c>
      <c r="GZ321">
        <v>25.7818</v>
      </c>
      <c r="HA321">
        <v>60.9402</v>
      </c>
      <c r="HB321">
        <v>19.4471</v>
      </c>
      <c r="HC321">
        <v>1</v>
      </c>
      <c r="HD321">
        <v>0.149591</v>
      </c>
      <c r="HE321">
        <v>-0.978954</v>
      </c>
      <c r="HF321">
        <v>20.2945</v>
      </c>
      <c r="HG321">
        <v>5.21759</v>
      </c>
      <c r="HH321">
        <v>11.98</v>
      </c>
      <c r="HI321">
        <v>4.96505</v>
      </c>
      <c r="HJ321">
        <v>3.2759</v>
      </c>
      <c r="HK321">
        <v>9999</v>
      </c>
      <c r="HL321">
        <v>9999</v>
      </c>
      <c r="HM321">
        <v>9999</v>
      </c>
      <c r="HN321">
        <v>9.300000000000001</v>
      </c>
      <c r="HO321">
        <v>1.86395</v>
      </c>
      <c r="HP321">
        <v>1.86005</v>
      </c>
      <c r="HQ321">
        <v>1.85837</v>
      </c>
      <c r="HR321">
        <v>1.85974</v>
      </c>
      <c r="HS321">
        <v>1.85987</v>
      </c>
      <c r="HT321">
        <v>1.85837</v>
      </c>
      <c r="HU321">
        <v>1.85745</v>
      </c>
      <c r="HV321">
        <v>1.85241</v>
      </c>
      <c r="HW321">
        <v>0</v>
      </c>
      <c r="HX321">
        <v>0</v>
      </c>
      <c r="HY321">
        <v>0</v>
      </c>
      <c r="HZ321">
        <v>0</v>
      </c>
      <c r="IA321" t="s">
        <v>426</v>
      </c>
      <c r="IB321" t="s">
        <v>427</v>
      </c>
      <c r="IC321" t="s">
        <v>428</v>
      </c>
      <c r="ID321" t="s">
        <v>428</v>
      </c>
      <c r="IE321" t="s">
        <v>428</v>
      </c>
      <c r="IF321" t="s">
        <v>428</v>
      </c>
      <c r="IG321">
        <v>0</v>
      </c>
      <c r="IH321">
        <v>100</v>
      </c>
      <c r="II321">
        <v>100</v>
      </c>
      <c r="IJ321">
        <v>-1.319</v>
      </c>
      <c r="IK321">
        <v>0.3069</v>
      </c>
      <c r="IL321">
        <v>-1.085747647868322</v>
      </c>
      <c r="IM321">
        <v>-0.001141660950335919</v>
      </c>
      <c r="IN321">
        <v>1.556549255047457E-06</v>
      </c>
      <c r="IO321">
        <v>-3.845636065895205E-10</v>
      </c>
      <c r="IP321">
        <v>0.01562767363184709</v>
      </c>
      <c r="IQ321">
        <v>0.001629169780553792</v>
      </c>
      <c r="IR321">
        <v>0.0005448488767950686</v>
      </c>
      <c r="IS321">
        <v>-2.599574200195059E-06</v>
      </c>
      <c r="IT321">
        <v>2</v>
      </c>
      <c r="IU321">
        <v>2011</v>
      </c>
      <c r="IV321">
        <v>1</v>
      </c>
      <c r="IW321">
        <v>26</v>
      </c>
      <c r="IX321">
        <v>197520.9</v>
      </c>
      <c r="IY321">
        <v>197521.1</v>
      </c>
      <c r="IZ321">
        <v>1.14746</v>
      </c>
      <c r="JA321">
        <v>2.64893</v>
      </c>
      <c r="JB321">
        <v>1.49658</v>
      </c>
      <c r="JC321">
        <v>2.34985</v>
      </c>
      <c r="JD321">
        <v>1.54907</v>
      </c>
      <c r="JE321">
        <v>2.42676</v>
      </c>
      <c r="JF321">
        <v>36.7417</v>
      </c>
      <c r="JG321">
        <v>24.1926</v>
      </c>
      <c r="JH321">
        <v>18</v>
      </c>
      <c r="JI321">
        <v>482.778</v>
      </c>
      <c r="JJ321">
        <v>496.322</v>
      </c>
      <c r="JK321">
        <v>30.1225</v>
      </c>
      <c r="JL321">
        <v>29.2061</v>
      </c>
      <c r="JM321">
        <v>30.0001</v>
      </c>
      <c r="JN321">
        <v>29.4121</v>
      </c>
      <c r="JO321">
        <v>29.4058</v>
      </c>
      <c r="JP321">
        <v>23.0602</v>
      </c>
      <c r="JQ321">
        <v>13.7609</v>
      </c>
      <c r="JR321">
        <v>100</v>
      </c>
      <c r="JS321">
        <v>30.1123</v>
      </c>
      <c r="JT321">
        <v>420</v>
      </c>
      <c r="JU321">
        <v>22.9215</v>
      </c>
      <c r="JV321">
        <v>101.811</v>
      </c>
      <c r="JW321">
        <v>91.2042</v>
      </c>
    </row>
    <row r="322" spans="1:283">
      <c r="A322">
        <v>304</v>
      </c>
      <c r="B322">
        <v>1758840858.6</v>
      </c>
      <c r="C322">
        <v>4025</v>
      </c>
      <c r="D322" t="s">
        <v>1045</v>
      </c>
      <c r="E322" t="s">
        <v>1046</v>
      </c>
      <c r="F322">
        <v>5</v>
      </c>
      <c r="G322" t="s">
        <v>1040</v>
      </c>
      <c r="H322">
        <v>1758840855.6</v>
      </c>
      <c r="I322">
        <f>(J322)/1000</f>
        <v>0</v>
      </c>
      <c r="J322">
        <f>1000*DJ322*AH322*(DF322-DG322)/(100*CY322*(1000-AH322*DF322))</f>
        <v>0</v>
      </c>
      <c r="K322">
        <f>DJ322*AH322*(DE322-DD322*(1000-AH322*DG322)/(1000-AH322*DF322))/(100*CY322)</f>
        <v>0</v>
      </c>
      <c r="L322">
        <f>DD322 - IF(AH322&gt;1, K322*CY322*100.0/(AJ322), 0)</f>
        <v>0</v>
      </c>
      <c r="M322">
        <f>((S322-I322/2)*L322-K322)/(S322+I322/2)</f>
        <v>0</v>
      </c>
      <c r="N322">
        <f>M322*(DK322+DL322)/1000.0</f>
        <v>0</v>
      </c>
      <c r="O322">
        <f>(DD322 - IF(AH322&gt;1, K322*CY322*100.0/(AJ322), 0))*(DK322+DL322)/1000.0</f>
        <v>0</v>
      </c>
      <c r="P322">
        <f>2.0/((1/R322-1/Q322)+SIGN(R322)*SQRT((1/R322-1/Q322)*(1/R322-1/Q322) + 4*CZ322/((CZ322+1)*(CZ322+1))*(2*1/R322*1/Q322-1/Q322*1/Q322)))</f>
        <v>0</v>
      </c>
      <c r="Q322">
        <f>IF(LEFT(DA322,1)&lt;&gt;"0",IF(LEFT(DA322,1)="1",3.0,DB322),$D$5+$E$5*(DR322*DK322/($K$5*1000))+$F$5*(DR322*DK322/($K$5*1000))*MAX(MIN(CY322,$J$5),$I$5)*MAX(MIN(CY322,$J$5),$I$5)+$G$5*MAX(MIN(CY322,$J$5),$I$5)*(DR322*DK322/($K$5*1000))+$H$5*(DR322*DK322/($K$5*1000))*(DR322*DK322/($K$5*1000)))</f>
        <v>0</v>
      </c>
      <c r="R322">
        <f>I322*(1000-(1000*0.61365*exp(17.502*V322/(240.97+V322))/(DK322+DL322)+DF322)/2)/(1000*0.61365*exp(17.502*V322/(240.97+V322))/(DK322+DL322)-DF322)</f>
        <v>0</v>
      </c>
      <c r="S322">
        <f>1/((CZ322+1)/(P322/1.6)+1/(Q322/1.37)) + CZ322/((CZ322+1)/(P322/1.6) + CZ322/(Q322/1.37))</f>
        <v>0</v>
      </c>
      <c r="T322">
        <f>(CU322*CX322)</f>
        <v>0</v>
      </c>
      <c r="U322">
        <f>(DM322+(T322+2*0.95*5.67E-8*(((DM322+$B$9)+273)^4-(DM322+273)^4)-44100*I322)/(1.84*29.3*Q322+8*0.95*5.67E-8*(DM322+273)^3))</f>
        <v>0</v>
      </c>
      <c r="V322">
        <f>($C$9*DN322+$D$9*DO322+$E$9*U322)</f>
        <v>0</v>
      </c>
      <c r="W322">
        <f>0.61365*exp(17.502*V322/(240.97+V322))</f>
        <v>0</v>
      </c>
      <c r="X322">
        <f>(Y322/Z322*100)</f>
        <v>0</v>
      </c>
      <c r="Y322">
        <f>DF322*(DK322+DL322)/1000</f>
        <v>0</v>
      </c>
      <c r="Z322">
        <f>0.61365*exp(17.502*DM322/(240.97+DM322))</f>
        <v>0</v>
      </c>
      <c r="AA322">
        <f>(W322-DF322*(DK322+DL322)/1000)</f>
        <v>0</v>
      </c>
      <c r="AB322">
        <f>(-I322*44100)</f>
        <v>0</v>
      </c>
      <c r="AC322">
        <f>2*29.3*Q322*0.92*(DM322-V322)</f>
        <v>0</v>
      </c>
      <c r="AD322">
        <f>2*0.95*5.67E-8*(((DM322+$B$9)+273)^4-(V322+273)^4)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IF(AF322*$H$15&gt;=AJ322,1.0,(AJ322/(AJ322-AF322*$H$15)))</f>
        <v>0</v>
      </c>
      <c r="AI322">
        <f>(AH322-1)*100</f>
        <v>0</v>
      </c>
      <c r="AJ322">
        <f>MAX(0,($B$15+$C$15*DR322)/(1+$D$15*DR322)*DK322/(DM322+273)*$E$15)</f>
        <v>0</v>
      </c>
      <c r="AK322" t="s">
        <v>422</v>
      </c>
      <c r="AL322" t="s">
        <v>422</v>
      </c>
      <c r="AM322">
        <v>0</v>
      </c>
      <c r="AN322">
        <v>0</v>
      </c>
      <c r="AO322">
        <f>1-AM322/AN322</f>
        <v>0</v>
      </c>
      <c r="AP322">
        <v>0</v>
      </c>
      <c r="AQ322" t="s">
        <v>422</v>
      </c>
      <c r="AR322" t="s">
        <v>422</v>
      </c>
      <c r="AS322">
        <v>0</v>
      </c>
      <c r="AT322">
        <v>0</v>
      </c>
      <c r="AU322">
        <f>1-AS322/AT322</f>
        <v>0</v>
      </c>
      <c r="AV322">
        <v>0.5</v>
      </c>
      <c r="AW322">
        <f>CV322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422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CU322">
        <f>$B$13*DS322+$C$13*DT322+$F$13*EE322*(1-EH322)</f>
        <v>0</v>
      </c>
      <c r="CV322">
        <f>CU322*CW322</f>
        <v>0</v>
      </c>
      <c r="CW322">
        <f>($B$13*$D$11+$C$13*$D$11+$F$13*((ER322+EJ322)/MAX(ER322+EJ322+ES322, 0.1)*$I$11+ES322/MAX(ER322+EJ322+ES322, 0.1)*$J$11))/($B$13+$C$13+$F$13)</f>
        <v>0</v>
      </c>
      <c r="CX322">
        <f>($B$13*$K$11+$C$13*$K$11+$F$13*((ER322+EJ322)/MAX(ER322+EJ322+ES322, 0.1)*$P$11+ES322/MAX(ER322+EJ322+ES322, 0.1)*$Q$11))/($B$13+$C$13+$F$13)</f>
        <v>0</v>
      </c>
      <c r="CY322">
        <v>1.37</v>
      </c>
      <c r="CZ322">
        <v>0.5</v>
      </c>
      <c r="DA322" t="s">
        <v>423</v>
      </c>
      <c r="DB322">
        <v>2</v>
      </c>
      <c r="DC322">
        <v>1758840855.6</v>
      </c>
      <c r="DD322">
        <v>421.7827777777778</v>
      </c>
      <c r="DE322">
        <v>419.9998888888888</v>
      </c>
      <c r="DF322">
        <v>23.1834</v>
      </c>
      <c r="DG322">
        <v>22.94107777777778</v>
      </c>
      <c r="DH322">
        <v>423.102</v>
      </c>
      <c r="DI322">
        <v>22.87646666666667</v>
      </c>
      <c r="DJ322">
        <v>500.0447777777777</v>
      </c>
      <c r="DK322">
        <v>90.56134444444444</v>
      </c>
      <c r="DL322">
        <v>0.06703202222222222</v>
      </c>
      <c r="DM322">
        <v>29.83638888888889</v>
      </c>
      <c r="DN322">
        <v>30.00994444444444</v>
      </c>
      <c r="DO322">
        <v>999.9000000000001</v>
      </c>
      <c r="DP322">
        <v>0</v>
      </c>
      <c r="DQ322">
        <v>0</v>
      </c>
      <c r="DR322">
        <v>10005.67777777778</v>
      </c>
      <c r="DS322">
        <v>0</v>
      </c>
      <c r="DT322">
        <v>3.0357</v>
      </c>
      <c r="DU322">
        <v>1.782826666666667</v>
      </c>
      <c r="DV322">
        <v>431.7931111111111</v>
      </c>
      <c r="DW322">
        <v>429.8615555555555</v>
      </c>
      <c r="DX322">
        <v>0.2423265555555555</v>
      </c>
      <c r="DY322">
        <v>419.9998888888888</v>
      </c>
      <c r="DZ322">
        <v>22.94107777777778</v>
      </c>
      <c r="EA322">
        <v>2.099517777777778</v>
      </c>
      <c r="EB322">
        <v>2.077575555555555</v>
      </c>
      <c r="EC322">
        <v>18.21553333333334</v>
      </c>
      <c r="ED322">
        <v>18.04828888888889</v>
      </c>
      <c r="EE322">
        <v>0.00500078</v>
      </c>
      <c r="EF322">
        <v>0</v>
      </c>
      <c r="EG322">
        <v>0</v>
      </c>
      <c r="EH322">
        <v>0</v>
      </c>
      <c r="EI322">
        <v>140.2</v>
      </c>
      <c r="EJ322">
        <v>0.00500078</v>
      </c>
      <c r="EK322">
        <v>-7.022222222222222</v>
      </c>
      <c r="EL322">
        <v>0.1888888888888889</v>
      </c>
      <c r="EM322">
        <v>35.77766666666667</v>
      </c>
      <c r="EN322">
        <v>41.15944444444445</v>
      </c>
      <c r="EO322">
        <v>38.13855555555555</v>
      </c>
      <c r="EP322">
        <v>41.80533333333333</v>
      </c>
      <c r="EQ322">
        <v>38.60411111111111</v>
      </c>
      <c r="ER322">
        <v>0</v>
      </c>
      <c r="ES322">
        <v>0</v>
      </c>
      <c r="ET322">
        <v>0</v>
      </c>
      <c r="EU322">
        <v>1758840854.1</v>
      </c>
      <c r="EV322">
        <v>0</v>
      </c>
      <c r="EW322">
        <v>142.352</v>
      </c>
      <c r="EX322">
        <v>-8.900000482644863</v>
      </c>
      <c r="EY322">
        <v>31.06153850757629</v>
      </c>
      <c r="EZ322">
        <v>-10.688</v>
      </c>
      <c r="FA322">
        <v>15</v>
      </c>
      <c r="FB322">
        <v>0</v>
      </c>
      <c r="FC322" t="s">
        <v>424</v>
      </c>
      <c r="FD322">
        <v>1746989605.5</v>
      </c>
      <c r="FE322">
        <v>1746989593.5</v>
      </c>
      <c r="FF322">
        <v>0</v>
      </c>
      <c r="FG322">
        <v>-0.274</v>
      </c>
      <c r="FH322">
        <v>-0.002</v>
      </c>
      <c r="FI322">
        <v>2.549</v>
      </c>
      <c r="FJ322">
        <v>0.129</v>
      </c>
      <c r="FK322">
        <v>420</v>
      </c>
      <c r="FL322">
        <v>17</v>
      </c>
      <c r="FM322">
        <v>0.02</v>
      </c>
      <c r="FN322">
        <v>0.04</v>
      </c>
      <c r="FO322">
        <v>1.822618536585366</v>
      </c>
      <c r="FP322">
        <v>-0.5914139372822247</v>
      </c>
      <c r="FQ322">
        <v>0.08530070707284149</v>
      </c>
      <c r="FR322">
        <v>0</v>
      </c>
      <c r="FS322">
        <v>143.0911764705882</v>
      </c>
      <c r="FT322">
        <v>-18.00305586635382</v>
      </c>
      <c r="FU322">
        <v>7.161390254735657</v>
      </c>
      <c r="FV322">
        <v>0</v>
      </c>
      <c r="FW322">
        <v>0.2417185365853658</v>
      </c>
      <c r="FX322">
        <v>0.002948487804878284</v>
      </c>
      <c r="FY322">
        <v>0.001777348217903826</v>
      </c>
      <c r="FZ322">
        <v>1</v>
      </c>
      <c r="GA322">
        <v>1</v>
      </c>
      <c r="GB322">
        <v>3</v>
      </c>
      <c r="GC322" t="s">
        <v>425</v>
      </c>
      <c r="GD322">
        <v>3.10278</v>
      </c>
      <c r="GE322">
        <v>2.72547</v>
      </c>
      <c r="GF322">
        <v>0.08847770000000001</v>
      </c>
      <c r="GG322">
        <v>0.0880374</v>
      </c>
      <c r="GH322">
        <v>0.10521</v>
      </c>
      <c r="GI322">
        <v>0.105863</v>
      </c>
      <c r="GJ322">
        <v>23791.9</v>
      </c>
      <c r="GK322">
        <v>21602</v>
      </c>
      <c r="GL322">
        <v>26665.6</v>
      </c>
      <c r="GM322">
        <v>23909.9</v>
      </c>
      <c r="GN322">
        <v>38179.2</v>
      </c>
      <c r="GO322">
        <v>31590</v>
      </c>
      <c r="GP322">
        <v>46565.5</v>
      </c>
      <c r="GQ322">
        <v>37812.5</v>
      </c>
      <c r="GR322">
        <v>1.8658</v>
      </c>
      <c r="GS322">
        <v>1.86453</v>
      </c>
      <c r="GT322">
        <v>0.087589</v>
      </c>
      <c r="GU322">
        <v>0</v>
      </c>
      <c r="GV322">
        <v>28.5862</v>
      </c>
      <c r="GW322">
        <v>999.9</v>
      </c>
      <c r="GX322">
        <v>50.3</v>
      </c>
      <c r="GY322">
        <v>31.5</v>
      </c>
      <c r="GZ322">
        <v>25.7808</v>
      </c>
      <c r="HA322">
        <v>60.6202</v>
      </c>
      <c r="HB322">
        <v>19.4151</v>
      </c>
      <c r="HC322">
        <v>1</v>
      </c>
      <c r="HD322">
        <v>0.149627</v>
      </c>
      <c r="HE322">
        <v>-0.982595</v>
      </c>
      <c r="HF322">
        <v>20.2945</v>
      </c>
      <c r="HG322">
        <v>5.21759</v>
      </c>
      <c r="HH322">
        <v>11.98</v>
      </c>
      <c r="HI322">
        <v>4.96505</v>
      </c>
      <c r="HJ322">
        <v>3.27595</v>
      </c>
      <c r="HK322">
        <v>9999</v>
      </c>
      <c r="HL322">
        <v>9999</v>
      </c>
      <c r="HM322">
        <v>9999</v>
      </c>
      <c r="HN322">
        <v>9.300000000000001</v>
      </c>
      <c r="HO322">
        <v>1.86392</v>
      </c>
      <c r="HP322">
        <v>1.86005</v>
      </c>
      <c r="HQ322">
        <v>1.85837</v>
      </c>
      <c r="HR322">
        <v>1.85974</v>
      </c>
      <c r="HS322">
        <v>1.85986</v>
      </c>
      <c r="HT322">
        <v>1.85837</v>
      </c>
      <c r="HU322">
        <v>1.85745</v>
      </c>
      <c r="HV322">
        <v>1.85241</v>
      </c>
      <c r="HW322">
        <v>0</v>
      </c>
      <c r="HX322">
        <v>0</v>
      </c>
      <c r="HY322">
        <v>0</v>
      </c>
      <c r="HZ322">
        <v>0</v>
      </c>
      <c r="IA322" t="s">
        <v>426</v>
      </c>
      <c r="IB322" t="s">
        <v>427</v>
      </c>
      <c r="IC322" t="s">
        <v>428</v>
      </c>
      <c r="ID322" t="s">
        <v>428</v>
      </c>
      <c r="IE322" t="s">
        <v>428</v>
      </c>
      <c r="IF322" t="s">
        <v>428</v>
      </c>
      <c r="IG322">
        <v>0</v>
      </c>
      <c r="IH322">
        <v>100</v>
      </c>
      <c r="II322">
        <v>100</v>
      </c>
      <c r="IJ322">
        <v>-1.319</v>
      </c>
      <c r="IK322">
        <v>0.3069</v>
      </c>
      <c r="IL322">
        <v>-1.085747647868322</v>
      </c>
      <c r="IM322">
        <v>-0.001141660950335919</v>
      </c>
      <c r="IN322">
        <v>1.556549255047457E-06</v>
      </c>
      <c r="IO322">
        <v>-3.845636065895205E-10</v>
      </c>
      <c r="IP322">
        <v>0.01562767363184709</v>
      </c>
      <c r="IQ322">
        <v>0.001629169780553792</v>
      </c>
      <c r="IR322">
        <v>0.0005448488767950686</v>
      </c>
      <c r="IS322">
        <v>-2.599574200195059E-06</v>
      </c>
      <c r="IT322">
        <v>2</v>
      </c>
      <c r="IU322">
        <v>2011</v>
      </c>
      <c r="IV322">
        <v>1</v>
      </c>
      <c r="IW322">
        <v>26</v>
      </c>
      <c r="IX322">
        <v>197520.9</v>
      </c>
      <c r="IY322">
        <v>197521.1</v>
      </c>
      <c r="IZ322">
        <v>1.14746</v>
      </c>
      <c r="JA322">
        <v>2.65015</v>
      </c>
      <c r="JB322">
        <v>1.49658</v>
      </c>
      <c r="JC322">
        <v>2.34985</v>
      </c>
      <c r="JD322">
        <v>1.54907</v>
      </c>
      <c r="JE322">
        <v>2.37915</v>
      </c>
      <c r="JF322">
        <v>36.7417</v>
      </c>
      <c r="JG322">
        <v>24.1926</v>
      </c>
      <c r="JH322">
        <v>18</v>
      </c>
      <c r="JI322">
        <v>482.603</v>
      </c>
      <c r="JJ322">
        <v>496.571</v>
      </c>
      <c r="JK322">
        <v>30.1159</v>
      </c>
      <c r="JL322">
        <v>29.2061</v>
      </c>
      <c r="JM322">
        <v>30.0001</v>
      </c>
      <c r="JN322">
        <v>29.4121</v>
      </c>
      <c r="JO322">
        <v>29.4058</v>
      </c>
      <c r="JP322">
        <v>23.0608</v>
      </c>
      <c r="JQ322">
        <v>13.7609</v>
      </c>
      <c r="JR322">
        <v>100</v>
      </c>
      <c r="JS322">
        <v>30.1027</v>
      </c>
      <c r="JT322">
        <v>420</v>
      </c>
      <c r="JU322">
        <v>22.9215</v>
      </c>
      <c r="JV322">
        <v>101.811</v>
      </c>
      <c r="JW322">
        <v>91.2041</v>
      </c>
    </row>
    <row r="323" spans="1:283">
      <c r="A323">
        <v>305</v>
      </c>
      <c r="B323">
        <v>1758840860.6</v>
      </c>
      <c r="C323">
        <v>4027</v>
      </c>
      <c r="D323" t="s">
        <v>1047</v>
      </c>
      <c r="E323" t="s">
        <v>1048</v>
      </c>
      <c r="F323">
        <v>5</v>
      </c>
      <c r="G323" t="s">
        <v>1040</v>
      </c>
      <c r="H323">
        <v>1758840857.6</v>
      </c>
      <c r="I323">
        <f>(J323)/1000</f>
        <v>0</v>
      </c>
      <c r="J323">
        <f>1000*DJ323*AH323*(DF323-DG323)/(100*CY323*(1000-AH323*DF323))</f>
        <v>0</v>
      </c>
      <c r="K323">
        <f>DJ323*AH323*(DE323-DD323*(1000-AH323*DG323)/(1000-AH323*DF323))/(100*CY323)</f>
        <v>0</v>
      </c>
      <c r="L323">
        <f>DD323 - IF(AH323&gt;1, K323*CY323*100.0/(AJ323), 0)</f>
        <v>0</v>
      </c>
      <c r="M323">
        <f>((S323-I323/2)*L323-K323)/(S323+I323/2)</f>
        <v>0</v>
      </c>
      <c r="N323">
        <f>M323*(DK323+DL323)/1000.0</f>
        <v>0</v>
      </c>
      <c r="O323">
        <f>(DD323 - IF(AH323&gt;1, K323*CY323*100.0/(AJ323), 0))*(DK323+DL323)/1000.0</f>
        <v>0</v>
      </c>
      <c r="P323">
        <f>2.0/((1/R323-1/Q323)+SIGN(R323)*SQRT((1/R323-1/Q323)*(1/R323-1/Q323) + 4*CZ323/((CZ323+1)*(CZ323+1))*(2*1/R323*1/Q323-1/Q323*1/Q323)))</f>
        <v>0</v>
      </c>
      <c r="Q323">
        <f>IF(LEFT(DA323,1)&lt;&gt;"0",IF(LEFT(DA323,1)="1",3.0,DB323),$D$5+$E$5*(DR323*DK323/($K$5*1000))+$F$5*(DR323*DK323/($K$5*1000))*MAX(MIN(CY323,$J$5),$I$5)*MAX(MIN(CY323,$J$5),$I$5)+$G$5*MAX(MIN(CY323,$J$5),$I$5)*(DR323*DK323/($K$5*1000))+$H$5*(DR323*DK323/($K$5*1000))*(DR323*DK323/($K$5*1000)))</f>
        <v>0</v>
      </c>
      <c r="R323">
        <f>I323*(1000-(1000*0.61365*exp(17.502*V323/(240.97+V323))/(DK323+DL323)+DF323)/2)/(1000*0.61365*exp(17.502*V323/(240.97+V323))/(DK323+DL323)-DF323)</f>
        <v>0</v>
      </c>
      <c r="S323">
        <f>1/((CZ323+1)/(P323/1.6)+1/(Q323/1.37)) + CZ323/((CZ323+1)/(P323/1.6) + CZ323/(Q323/1.37))</f>
        <v>0</v>
      </c>
      <c r="T323">
        <f>(CU323*CX323)</f>
        <v>0</v>
      </c>
      <c r="U323">
        <f>(DM323+(T323+2*0.95*5.67E-8*(((DM323+$B$9)+273)^4-(DM323+273)^4)-44100*I323)/(1.84*29.3*Q323+8*0.95*5.67E-8*(DM323+273)^3))</f>
        <v>0</v>
      </c>
      <c r="V323">
        <f>($C$9*DN323+$D$9*DO323+$E$9*U323)</f>
        <v>0</v>
      </c>
      <c r="W323">
        <f>0.61365*exp(17.502*V323/(240.97+V323))</f>
        <v>0</v>
      </c>
      <c r="X323">
        <f>(Y323/Z323*100)</f>
        <v>0</v>
      </c>
      <c r="Y323">
        <f>DF323*(DK323+DL323)/1000</f>
        <v>0</v>
      </c>
      <c r="Z323">
        <f>0.61365*exp(17.502*DM323/(240.97+DM323))</f>
        <v>0</v>
      </c>
      <c r="AA323">
        <f>(W323-DF323*(DK323+DL323)/1000)</f>
        <v>0</v>
      </c>
      <c r="AB323">
        <f>(-I323*44100)</f>
        <v>0</v>
      </c>
      <c r="AC323">
        <f>2*29.3*Q323*0.92*(DM323-V323)</f>
        <v>0</v>
      </c>
      <c r="AD323">
        <f>2*0.95*5.67E-8*(((DM323+$B$9)+273)^4-(V323+273)^4)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IF(AF323*$H$15&gt;=AJ323,1.0,(AJ323/(AJ323-AF323*$H$15)))</f>
        <v>0</v>
      </c>
      <c r="AI323">
        <f>(AH323-1)*100</f>
        <v>0</v>
      </c>
      <c r="AJ323">
        <f>MAX(0,($B$15+$C$15*DR323)/(1+$D$15*DR323)*DK323/(DM323+273)*$E$15)</f>
        <v>0</v>
      </c>
      <c r="AK323" t="s">
        <v>422</v>
      </c>
      <c r="AL323" t="s">
        <v>422</v>
      </c>
      <c r="AM323">
        <v>0</v>
      </c>
      <c r="AN323">
        <v>0</v>
      </c>
      <c r="AO323">
        <f>1-AM323/AN323</f>
        <v>0</v>
      </c>
      <c r="AP323">
        <v>0</v>
      </c>
      <c r="AQ323" t="s">
        <v>422</v>
      </c>
      <c r="AR323" t="s">
        <v>422</v>
      </c>
      <c r="AS323">
        <v>0</v>
      </c>
      <c r="AT323">
        <v>0</v>
      </c>
      <c r="AU323">
        <f>1-AS323/AT323</f>
        <v>0</v>
      </c>
      <c r="AV323">
        <v>0.5</v>
      </c>
      <c r="AW323">
        <f>CV323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422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CU323">
        <f>$B$13*DS323+$C$13*DT323+$F$13*EE323*(1-EH323)</f>
        <v>0</v>
      </c>
      <c r="CV323">
        <f>CU323*CW323</f>
        <v>0</v>
      </c>
      <c r="CW323">
        <f>($B$13*$D$11+$C$13*$D$11+$F$13*((ER323+EJ323)/MAX(ER323+EJ323+ES323, 0.1)*$I$11+ES323/MAX(ER323+EJ323+ES323, 0.1)*$J$11))/($B$13+$C$13+$F$13)</f>
        <v>0</v>
      </c>
      <c r="CX323">
        <f>($B$13*$K$11+$C$13*$K$11+$F$13*((ER323+EJ323)/MAX(ER323+EJ323+ES323, 0.1)*$P$11+ES323/MAX(ER323+EJ323+ES323, 0.1)*$Q$11))/($B$13+$C$13+$F$13)</f>
        <v>0</v>
      </c>
      <c r="CY323">
        <v>1.37</v>
      </c>
      <c r="CZ323">
        <v>0.5</v>
      </c>
      <c r="DA323" t="s">
        <v>423</v>
      </c>
      <c r="DB323">
        <v>2</v>
      </c>
      <c r="DC323">
        <v>1758840857.6</v>
      </c>
      <c r="DD323">
        <v>421.7948888888889</v>
      </c>
      <c r="DE323">
        <v>420.0218888888889</v>
      </c>
      <c r="DF323">
        <v>23.18343333333333</v>
      </c>
      <c r="DG323">
        <v>22.9408</v>
      </c>
      <c r="DH323">
        <v>423.1141111111111</v>
      </c>
      <c r="DI323">
        <v>22.8765</v>
      </c>
      <c r="DJ323">
        <v>499.9876666666667</v>
      </c>
      <c r="DK323">
        <v>90.56095555555557</v>
      </c>
      <c r="DL323">
        <v>0.06715504444444445</v>
      </c>
      <c r="DM323">
        <v>29.83748888888889</v>
      </c>
      <c r="DN323">
        <v>30.01156666666667</v>
      </c>
      <c r="DO323">
        <v>999.9000000000001</v>
      </c>
      <c r="DP323">
        <v>0</v>
      </c>
      <c r="DQ323">
        <v>0</v>
      </c>
      <c r="DR323">
        <v>10000.54444444444</v>
      </c>
      <c r="DS323">
        <v>0</v>
      </c>
      <c r="DT323">
        <v>3.0357</v>
      </c>
      <c r="DU323">
        <v>1.772898888888889</v>
      </c>
      <c r="DV323">
        <v>431.8055555555555</v>
      </c>
      <c r="DW323">
        <v>429.8838888888889</v>
      </c>
      <c r="DX323">
        <v>0.2426154444444445</v>
      </c>
      <c r="DY323">
        <v>420.0218888888889</v>
      </c>
      <c r="DZ323">
        <v>22.9408</v>
      </c>
      <c r="EA323">
        <v>2.099511111111111</v>
      </c>
      <c r="EB323">
        <v>2.077541111111111</v>
      </c>
      <c r="EC323">
        <v>18.21548888888888</v>
      </c>
      <c r="ED323">
        <v>18.04803333333333</v>
      </c>
      <c r="EE323">
        <v>0.00500078</v>
      </c>
      <c r="EF323">
        <v>0</v>
      </c>
      <c r="EG323">
        <v>0</v>
      </c>
      <c r="EH323">
        <v>0</v>
      </c>
      <c r="EI323">
        <v>138.2222222222222</v>
      </c>
      <c r="EJ323">
        <v>0.00500078</v>
      </c>
      <c r="EK323">
        <v>-3.344444444444445</v>
      </c>
      <c r="EL323">
        <v>1.077777777777778</v>
      </c>
      <c r="EM323">
        <v>35.77755555555556</v>
      </c>
      <c r="EN323">
        <v>41.04833333333333</v>
      </c>
      <c r="EO323">
        <v>38.09688888888888</v>
      </c>
      <c r="EP323">
        <v>41.72888888888889</v>
      </c>
      <c r="EQ323">
        <v>38.58311111111112</v>
      </c>
      <c r="ER323">
        <v>0</v>
      </c>
      <c r="ES323">
        <v>0</v>
      </c>
      <c r="ET323">
        <v>0</v>
      </c>
      <c r="EU323">
        <v>1758840855.9</v>
      </c>
      <c r="EV323">
        <v>0</v>
      </c>
      <c r="EW323">
        <v>141.3076923076923</v>
      </c>
      <c r="EX323">
        <v>-27.04273553242599</v>
      </c>
      <c r="EY323">
        <v>57.10769243008357</v>
      </c>
      <c r="EZ323">
        <v>-9.161538461538463</v>
      </c>
      <c r="FA323">
        <v>15</v>
      </c>
      <c r="FB323">
        <v>0</v>
      </c>
      <c r="FC323" t="s">
        <v>424</v>
      </c>
      <c r="FD323">
        <v>1746989605.5</v>
      </c>
      <c r="FE323">
        <v>1746989593.5</v>
      </c>
      <c r="FF323">
        <v>0</v>
      </c>
      <c r="FG323">
        <v>-0.274</v>
      </c>
      <c r="FH323">
        <v>-0.002</v>
      </c>
      <c r="FI323">
        <v>2.549</v>
      </c>
      <c r="FJ323">
        <v>0.129</v>
      </c>
      <c r="FK323">
        <v>420</v>
      </c>
      <c r="FL323">
        <v>17</v>
      </c>
      <c r="FM323">
        <v>0.02</v>
      </c>
      <c r="FN323">
        <v>0.04</v>
      </c>
      <c r="FO323">
        <v>1.78860075</v>
      </c>
      <c r="FP323">
        <v>-0.1720587242026323</v>
      </c>
      <c r="FQ323">
        <v>0.03852640590474929</v>
      </c>
      <c r="FR323">
        <v>1</v>
      </c>
      <c r="FS323">
        <v>142.1235294117647</v>
      </c>
      <c r="FT323">
        <v>-22.28877021145732</v>
      </c>
      <c r="FU323">
        <v>7.70691281839307</v>
      </c>
      <c r="FV323">
        <v>0</v>
      </c>
      <c r="FW323">
        <v>0.24207205</v>
      </c>
      <c r="FX323">
        <v>-0.0007075272045029423</v>
      </c>
      <c r="FY323">
        <v>0.001635882009039772</v>
      </c>
      <c r="FZ323">
        <v>1</v>
      </c>
      <c r="GA323">
        <v>2</v>
      </c>
      <c r="GB323">
        <v>3</v>
      </c>
      <c r="GC323" t="s">
        <v>435</v>
      </c>
      <c r="GD323">
        <v>3.103</v>
      </c>
      <c r="GE323">
        <v>2.72543</v>
      </c>
      <c r="GF323">
        <v>0.0884803</v>
      </c>
      <c r="GG323">
        <v>0.08803080000000001</v>
      </c>
      <c r="GH323">
        <v>0.105212</v>
      </c>
      <c r="GI323">
        <v>0.105863</v>
      </c>
      <c r="GJ323">
        <v>23791.8</v>
      </c>
      <c r="GK323">
        <v>21602.1</v>
      </c>
      <c r="GL323">
        <v>26665.7</v>
      </c>
      <c r="GM323">
        <v>23909.8</v>
      </c>
      <c r="GN323">
        <v>38179.1</v>
      </c>
      <c r="GO323">
        <v>31590</v>
      </c>
      <c r="GP323">
        <v>46565.5</v>
      </c>
      <c r="GQ323">
        <v>37812.4</v>
      </c>
      <c r="GR323">
        <v>1.86615</v>
      </c>
      <c r="GS323">
        <v>1.86423</v>
      </c>
      <c r="GT323">
        <v>0.08771569999999999</v>
      </c>
      <c r="GU323">
        <v>0</v>
      </c>
      <c r="GV323">
        <v>28.5874</v>
      </c>
      <c r="GW323">
        <v>999.9</v>
      </c>
      <c r="GX323">
        <v>50.3</v>
      </c>
      <c r="GY323">
        <v>31.5</v>
      </c>
      <c r="GZ323">
        <v>25.7781</v>
      </c>
      <c r="HA323">
        <v>60.8702</v>
      </c>
      <c r="HB323">
        <v>19.2869</v>
      </c>
      <c r="HC323">
        <v>1</v>
      </c>
      <c r="HD323">
        <v>0.149566</v>
      </c>
      <c r="HE323">
        <v>-0.977407</v>
      </c>
      <c r="HF323">
        <v>20.2945</v>
      </c>
      <c r="HG323">
        <v>5.21759</v>
      </c>
      <c r="HH323">
        <v>11.98</v>
      </c>
      <c r="HI323">
        <v>4.9649</v>
      </c>
      <c r="HJ323">
        <v>3.2759</v>
      </c>
      <c r="HK323">
        <v>9999</v>
      </c>
      <c r="HL323">
        <v>9999</v>
      </c>
      <c r="HM323">
        <v>9999</v>
      </c>
      <c r="HN323">
        <v>9.300000000000001</v>
      </c>
      <c r="HO323">
        <v>1.8639</v>
      </c>
      <c r="HP323">
        <v>1.86005</v>
      </c>
      <c r="HQ323">
        <v>1.85837</v>
      </c>
      <c r="HR323">
        <v>1.85974</v>
      </c>
      <c r="HS323">
        <v>1.85985</v>
      </c>
      <c r="HT323">
        <v>1.85837</v>
      </c>
      <c r="HU323">
        <v>1.85745</v>
      </c>
      <c r="HV323">
        <v>1.85242</v>
      </c>
      <c r="HW323">
        <v>0</v>
      </c>
      <c r="HX323">
        <v>0</v>
      </c>
      <c r="HY323">
        <v>0</v>
      </c>
      <c r="HZ323">
        <v>0</v>
      </c>
      <c r="IA323" t="s">
        <v>426</v>
      </c>
      <c r="IB323" t="s">
        <v>427</v>
      </c>
      <c r="IC323" t="s">
        <v>428</v>
      </c>
      <c r="ID323" t="s">
        <v>428</v>
      </c>
      <c r="IE323" t="s">
        <v>428</v>
      </c>
      <c r="IF323" t="s">
        <v>428</v>
      </c>
      <c r="IG323">
        <v>0</v>
      </c>
      <c r="IH323">
        <v>100</v>
      </c>
      <c r="II323">
        <v>100</v>
      </c>
      <c r="IJ323">
        <v>-1.319</v>
      </c>
      <c r="IK323">
        <v>0.3069</v>
      </c>
      <c r="IL323">
        <v>-1.085747647868322</v>
      </c>
      <c r="IM323">
        <v>-0.001141660950335919</v>
      </c>
      <c r="IN323">
        <v>1.556549255047457E-06</v>
      </c>
      <c r="IO323">
        <v>-3.845636065895205E-10</v>
      </c>
      <c r="IP323">
        <v>0.01562767363184709</v>
      </c>
      <c r="IQ323">
        <v>0.001629169780553792</v>
      </c>
      <c r="IR323">
        <v>0.0005448488767950686</v>
      </c>
      <c r="IS323">
        <v>-2.599574200195059E-06</v>
      </c>
      <c r="IT323">
        <v>2</v>
      </c>
      <c r="IU323">
        <v>2011</v>
      </c>
      <c r="IV323">
        <v>1</v>
      </c>
      <c r="IW323">
        <v>26</v>
      </c>
      <c r="IX323">
        <v>197520.9</v>
      </c>
      <c r="IY323">
        <v>197521.1</v>
      </c>
      <c r="IZ323">
        <v>1.14624</v>
      </c>
      <c r="JA323">
        <v>2.64526</v>
      </c>
      <c r="JB323">
        <v>1.49658</v>
      </c>
      <c r="JC323">
        <v>2.34985</v>
      </c>
      <c r="JD323">
        <v>1.54907</v>
      </c>
      <c r="JE323">
        <v>2.41577</v>
      </c>
      <c r="JF323">
        <v>36.718</v>
      </c>
      <c r="JG323">
        <v>24.1926</v>
      </c>
      <c r="JH323">
        <v>18</v>
      </c>
      <c r="JI323">
        <v>482.807</v>
      </c>
      <c r="JJ323">
        <v>496.372</v>
      </c>
      <c r="JK323">
        <v>30.1105</v>
      </c>
      <c r="JL323">
        <v>29.2061</v>
      </c>
      <c r="JM323">
        <v>30</v>
      </c>
      <c r="JN323">
        <v>29.4121</v>
      </c>
      <c r="JO323">
        <v>29.4058</v>
      </c>
      <c r="JP323">
        <v>23.0619</v>
      </c>
      <c r="JQ323">
        <v>13.7609</v>
      </c>
      <c r="JR323">
        <v>100</v>
      </c>
      <c r="JS323">
        <v>30.1027</v>
      </c>
      <c r="JT323">
        <v>420</v>
      </c>
      <c r="JU323">
        <v>22.9215</v>
      </c>
      <c r="JV323">
        <v>101.811</v>
      </c>
      <c r="JW323">
        <v>91.2039</v>
      </c>
    </row>
    <row r="324" spans="1:283">
      <c r="A324">
        <v>306</v>
      </c>
      <c r="B324">
        <v>1758840862.6</v>
      </c>
      <c r="C324">
        <v>4029</v>
      </c>
      <c r="D324" t="s">
        <v>1049</v>
      </c>
      <c r="E324" t="s">
        <v>1050</v>
      </c>
      <c r="F324">
        <v>5</v>
      </c>
      <c r="G324" t="s">
        <v>1040</v>
      </c>
      <c r="H324">
        <v>1758840859.6</v>
      </c>
      <c r="I324">
        <f>(J324)/1000</f>
        <v>0</v>
      </c>
      <c r="J324">
        <f>1000*DJ324*AH324*(DF324-DG324)/(100*CY324*(1000-AH324*DF324))</f>
        <v>0</v>
      </c>
      <c r="K324">
        <f>DJ324*AH324*(DE324-DD324*(1000-AH324*DG324)/(1000-AH324*DF324))/(100*CY324)</f>
        <v>0</v>
      </c>
      <c r="L324">
        <f>DD324 - IF(AH324&gt;1, K324*CY324*100.0/(AJ324), 0)</f>
        <v>0</v>
      </c>
      <c r="M324">
        <f>((S324-I324/2)*L324-K324)/(S324+I324/2)</f>
        <v>0</v>
      </c>
      <c r="N324">
        <f>M324*(DK324+DL324)/1000.0</f>
        <v>0</v>
      </c>
      <c r="O324">
        <f>(DD324 - IF(AH324&gt;1, K324*CY324*100.0/(AJ324), 0))*(DK324+DL324)/1000.0</f>
        <v>0</v>
      </c>
      <c r="P324">
        <f>2.0/((1/R324-1/Q324)+SIGN(R324)*SQRT((1/R324-1/Q324)*(1/R324-1/Q324) + 4*CZ324/((CZ324+1)*(CZ324+1))*(2*1/R324*1/Q324-1/Q324*1/Q324)))</f>
        <v>0</v>
      </c>
      <c r="Q324">
        <f>IF(LEFT(DA324,1)&lt;&gt;"0",IF(LEFT(DA324,1)="1",3.0,DB324),$D$5+$E$5*(DR324*DK324/($K$5*1000))+$F$5*(DR324*DK324/($K$5*1000))*MAX(MIN(CY324,$J$5),$I$5)*MAX(MIN(CY324,$J$5),$I$5)+$G$5*MAX(MIN(CY324,$J$5),$I$5)*(DR324*DK324/($K$5*1000))+$H$5*(DR324*DK324/($K$5*1000))*(DR324*DK324/($K$5*1000)))</f>
        <v>0</v>
      </c>
      <c r="R324">
        <f>I324*(1000-(1000*0.61365*exp(17.502*V324/(240.97+V324))/(DK324+DL324)+DF324)/2)/(1000*0.61365*exp(17.502*V324/(240.97+V324))/(DK324+DL324)-DF324)</f>
        <v>0</v>
      </c>
      <c r="S324">
        <f>1/((CZ324+1)/(P324/1.6)+1/(Q324/1.37)) + CZ324/((CZ324+1)/(P324/1.6) + CZ324/(Q324/1.37))</f>
        <v>0</v>
      </c>
      <c r="T324">
        <f>(CU324*CX324)</f>
        <v>0</v>
      </c>
      <c r="U324">
        <f>(DM324+(T324+2*0.95*5.67E-8*(((DM324+$B$9)+273)^4-(DM324+273)^4)-44100*I324)/(1.84*29.3*Q324+8*0.95*5.67E-8*(DM324+273)^3))</f>
        <v>0</v>
      </c>
      <c r="V324">
        <f>($C$9*DN324+$D$9*DO324+$E$9*U324)</f>
        <v>0</v>
      </c>
      <c r="W324">
        <f>0.61365*exp(17.502*V324/(240.97+V324))</f>
        <v>0</v>
      </c>
      <c r="X324">
        <f>(Y324/Z324*100)</f>
        <v>0</v>
      </c>
      <c r="Y324">
        <f>DF324*(DK324+DL324)/1000</f>
        <v>0</v>
      </c>
      <c r="Z324">
        <f>0.61365*exp(17.502*DM324/(240.97+DM324))</f>
        <v>0</v>
      </c>
      <c r="AA324">
        <f>(W324-DF324*(DK324+DL324)/1000)</f>
        <v>0</v>
      </c>
      <c r="AB324">
        <f>(-I324*44100)</f>
        <v>0</v>
      </c>
      <c r="AC324">
        <f>2*29.3*Q324*0.92*(DM324-V324)</f>
        <v>0</v>
      </c>
      <c r="AD324">
        <f>2*0.95*5.67E-8*(((DM324+$B$9)+273)^4-(V324+273)^4)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IF(AF324*$H$15&gt;=AJ324,1.0,(AJ324/(AJ324-AF324*$H$15)))</f>
        <v>0</v>
      </c>
      <c r="AI324">
        <f>(AH324-1)*100</f>
        <v>0</v>
      </c>
      <c r="AJ324">
        <f>MAX(0,($B$15+$C$15*DR324)/(1+$D$15*DR324)*DK324/(DM324+273)*$E$15)</f>
        <v>0</v>
      </c>
      <c r="AK324" t="s">
        <v>422</v>
      </c>
      <c r="AL324" t="s">
        <v>422</v>
      </c>
      <c r="AM324">
        <v>0</v>
      </c>
      <c r="AN324">
        <v>0</v>
      </c>
      <c r="AO324">
        <f>1-AM324/AN324</f>
        <v>0</v>
      </c>
      <c r="AP324">
        <v>0</v>
      </c>
      <c r="AQ324" t="s">
        <v>422</v>
      </c>
      <c r="AR324" t="s">
        <v>422</v>
      </c>
      <c r="AS324">
        <v>0</v>
      </c>
      <c r="AT324">
        <v>0</v>
      </c>
      <c r="AU324">
        <f>1-AS324/AT324</f>
        <v>0</v>
      </c>
      <c r="AV324">
        <v>0.5</v>
      </c>
      <c r="AW324">
        <f>CV324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422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CU324">
        <f>$B$13*DS324+$C$13*DT324+$F$13*EE324*(1-EH324)</f>
        <v>0</v>
      </c>
      <c r="CV324">
        <f>CU324*CW324</f>
        <v>0</v>
      </c>
      <c r="CW324">
        <f>($B$13*$D$11+$C$13*$D$11+$F$13*((ER324+EJ324)/MAX(ER324+EJ324+ES324, 0.1)*$I$11+ES324/MAX(ER324+EJ324+ES324, 0.1)*$J$11))/($B$13+$C$13+$F$13)</f>
        <v>0</v>
      </c>
      <c r="CX324">
        <f>($B$13*$K$11+$C$13*$K$11+$F$13*((ER324+EJ324)/MAX(ER324+EJ324+ES324, 0.1)*$P$11+ES324/MAX(ER324+EJ324+ES324, 0.1)*$Q$11))/($B$13+$C$13+$F$13)</f>
        <v>0</v>
      </c>
      <c r="CY324">
        <v>1.37</v>
      </c>
      <c r="CZ324">
        <v>0.5</v>
      </c>
      <c r="DA324" t="s">
        <v>423</v>
      </c>
      <c r="DB324">
        <v>2</v>
      </c>
      <c r="DC324">
        <v>1758840859.6</v>
      </c>
      <c r="DD324">
        <v>421.8142222222222</v>
      </c>
      <c r="DE324">
        <v>420.0238888888888</v>
      </c>
      <c r="DF324">
        <v>23.18385555555555</v>
      </c>
      <c r="DG324">
        <v>22.9413</v>
      </c>
      <c r="DH324">
        <v>423.1333333333333</v>
      </c>
      <c r="DI324">
        <v>22.87692222222222</v>
      </c>
      <c r="DJ324">
        <v>499.9750000000001</v>
      </c>
      <c r="DK324">
        <v>90.56095555555555</v>
      </c>
      <c r="DL324">
        <v>0.06722466666666665</v>
      </c>
      <c r="DM324">
        <v>29.83815555555556</v>
      </c>
      <c r="DN324">
        <v>30.01575555555555</v>
      </c>
      <c r="DO324">
        <v>999.9000000000001</v>
      </c>
      <c r="DP324">
        <v>0</v>
      </c>
      <c r="DQ324">
        <v>0</v>
      </c>
      <c r="DR324">
        <v>10001.1</v>
      </c>
      <c r="DS324">
        <v>0</v>
      </c>
      <c r="DT324">
        <v>3.0357</v>
      </c>
      <c r="DU324">
        <v>1.790152222222222</v>
      </c>
      <c r="DV324">
        <v>431.8254444444444</v>
      </c>
      <c r="DW324">
        <v>429.8861111111111</v>
      </c>
      <c r="DX324">
        <v>0.2425326666666666</v>
      </c>
      <c r="DY324">
        <v>420.0238888888888</v>
      </c>
      <c r="DZ324">
        <v>22.9413</v>
      </c>
      <c r="EA324">
        <v>2.099548888888889</v>
      </c>
      <c r="EB324">
        <v>2.077586666666667</v>
      </c>
      <c r="EC324">
        <v>18.21577777777778</v>
      </c>
      <c r="ED324">
        <v>18.04837777777778</v>
      </c>
      <c r="EE324">
        <v>0.00500078</v>
      </c>
      <c r="EF324">
        <v>0</v>
      </c>
      <c r="EG324">
        <v>0</v>
      </c>
      <c r="EH324">
        <v>0</v>
      </c>
      <c r="EI324">
        <v>136.2</v>
      </c>
      <c r="EJ324">
        <v>0.00500078</v>
      </c>
      <c r="EK324">
        <v>-5.4</v>
      </c>
      <c r="EL324">
        <v>0.3777777777777779</v>
      </c>
      <c r="EM324">
        <v>35.76355555555556</v>
      </c>
      <c r="EN324">
        <v>40.965</v>
      </c>
      <c r="EO324">
        <v>38.10377777777777</v>
      </c>
      <c r="EP324">
        <v>41.65255555555555</v>
      </c>
      <c r="EQ324">
        <v>38.55522222222222</v>
      </c>
      <c r="ER324">
        <v>0</v>
      </c>
      <c r="ES324">
        <v>0</v>
      </c>
      <c r="ET324">
        <v>0</v>
      </c>
      <c r="EU324">
        <v>1758840858.3</v>
      </c>
      <c r="EV324">
        <v>0</v>
      </c>
      <c r="EW324">
        <v>140.1346153846154</v>
      </c>
      <c r="EX324">
        <v>-13.95213696000784</v>
      </c>
      <c r="EY324">
        <v>24.84786322167768</v>
      </c>
      <c r="EZ324">
        <v>-8.730769230769232</v>
      </c>
      <c r="FA324">
        <v>15</v>
      </c>
      <c r="FB324">
        <v>0</v>
      </c>
      <c r="FC324" t="s">
        <v>424</v>
      </c>
      <c r="FD324">
        <v>1746989605.5</v>
      </c>
      <c r="FE324">
        <v>1746989593.5</v>
      </c>
      <c r="FF324">
        <v>0</v>
      </c>
      <c r="FG324">
        <v>-0.274</v>
      </c>
      <c r="FH324">
        <v>-0.002</v>
      </c>
      <c r="FI324">
        <v>2.549</v>
      </c>
      <c r="FJ324">
        <v>0.129</v>
      </c>
      <c r="FK324">
        <v>420</v>
      </c>
      <c r="FL324">
        <v>17</v>
      </c>
      <c r="FM324">
        <v>0.02</v>
      </c>
      <c r="FN324">
        <v>0.04</v>
      </c>
      <c r="FO324">
        <v>1.788004634146341</v>
      </c>
      <c r="FP324">
        <v>-0.06148703832752949</v>
      </c>
      <c r="FQ324">
        <v>0.03684594746207983</v>
      </c>
      <c r="FR324">
        <v>1</v>
      </c>
      <c r="FS324">
        <v>141.5088235294118</v>
      </c>
      <c r="FT324">
        <v>-30.07028279843836</v>
      </c>
      <c r="FU324">
        <v>7.832337478723886</v>
      </c>
      <c r="FV324">
        <v>0</v>
      </c>
      <c r="FW324">
        <v>0.2421683658536585</v>
      </c>
      <c r="FX324">
        <v>-0.00112979790940776</v>
      </c>
      <c r="FY324">
        <v>0.001595649753061049</v>
      </c>
      <c r="FZ324">
        <v>1</v>
      </c>
      <c r="GA324">
        <v>2</v>
      </c>
      <c r="GB324">
        <v>3</v>
      </c>
      <c r="GC324" t="s">
        <v>435</v>
      </c>
      <c r="GD324">
        <v>3.10304</v>
      </c>
      <c r="GE324">
        <v>2.7252</v>
      </c>
      <c r="GF324">
        <v>0.0884876</v>
      </c>
      <c r="GG324">
        <v>0.0880252</v>
      </c>
      <c r="GH324">
        <v>0.105218</v>
      </c>
      <c r="GI324">
        <v>0.105875</v>
      </c>
      <c r="GJ324">
        <v>23791.8</v>
      </c>
      <c r="GK324">
        <v>21602.2</v>
      </c>
      <c r="GL324">
        <v>26665.8</v>
      </c>
      <c r="GM324">
        <v>23909.8</v>
      </c>
      <c r="GN324">
        <v>38179</v>
      </c>
      <c r="GO324">
        <v>31589.7</v>
      </c>
      <c r="GP324">
        <v>46565.6</v>
      </c>
      <c r="GQ324">
        <v>37812.6</v>
      </c>
      <c r="GR324">
        <v>1.86623</v>
      </c>
      <c r="GS324">
        <v>1.86413</v>
      </c>
      <c r="GT324">
        <v>0.0878796</v>
      </c>
      <c r="GU324">
        <v>0</v>
      </c>
      <c r="GV324">
        <v>28.5887</v>
      </c>
      <c r="GW324">
        <v>999.9</v>
      </c>
      <c r="GX324">
        <v>50.3</v>
      </c>
      <c r="GY324">
        <v>31.5</v>
      </c>
      <c r="GZ324">
        <v>25.7821</v>
      </c>
      <c r="HA324">
        <v>60.8802</v>
      </c>
      <c r="HB324">
        <v>19.1747</v>
      </c>
      <c r="HC324">
        <v>1</v>
      </c>
      <c r="HD324">
        <v>0.14952</v>
      </c>
      <c r="HE324">
        <v>-0.979417</v>
      </c>
      <c r="HF324">
        <v>20.2944</v>
      </c>
      <c r="HG324">
        <v>5.21759</v>
      </c>
      <c r="HH324">
        <v>11.98</v>
      </c>
      <c r="HI324">
        <v>4.96495</v>
      </c>
      <c r="HJ324">
        <v>3.27588</v>
      </c>
      <c r="HK324">
        <v>9999</v>
      </c>
      <c r="HL324">
        <v>9999</v>
      </c>
      <c r="HM324">
        <v>9999</v>
      </c>
      <c r="HN324">
        <v>9.300000000000001</v>
      </c>
      <c r="HO324">
        <v>1.86391</v>
      </c>
      <c r="HP324">
        <v>1.86005</v>
      </c>
      <c r="HQ324">
        <v>1.85837</v>
      </c>
      <c r="HR324">
        <v>1.85974</v>
      </c>
      <c r="HS324">
        <v>1.85985</v>
      </c>
      <c r="HT324">
        <v>1.85837</v>
      </c>
      <c r="HU324">
        <v>1.85745</v>
      </c>
      <c r="HV324">
        <v>1.85241</v>
      </c>
      <c r="HW324">
        <v>0</v>
      </c>
      <c r="HX324">
        <v>0</v>
      </c>
      <c r="HY324">
        <v>0</v>
      </c>
      <c r="HZ324">
        <v>0</v>
      </c>
      <c r="IA324" t="s">
        <v>426</v>
      </c>
      <c r="IB324" t="s">
        <v>427</v>
      </c>
      <c r="IC324" t="s">
        <v>428</v>
      </c>
      <c r="ID324" t="s">
        <v>428</v>
      </c>
      <c r="IE324" t="s">
        <v>428</v>
      </c>
      <c r="IF324" t="s">
        <v>428</v>
      </c>
      <c r="IG324">
        <v>0</v>
      </c>
      <c r="IH324">
        <v>100</v>
      </c>
      <c r="II324">
        <v>100</v>
      </c>
      <c r="IJ324">
        <v>-1.319</v>
      </c>
      <c r="IK324">
        <v>0.3069</v>
      </c>
      <c r="IL324">
        <v>-1.085747647868322</v>
      </c>
      <c r="IM324">
        <v>-0.001141660950335919</v>
      </c>
      <c r="IN324">
        <v>1.556549255047457E-06</v>
      </c>
      <c r="IO324">
        <v>-3.845636065895205E-10</v>
      </c>
      <c r="IP324">
        <v>0.01562767363184709</v>
      </c>
      <c r="IQ324">
        <v>0.001629169780553792</v>
      </c>
      <c r="IR324">
        <v>0.0005448488767950686</v>
      </c>
      <c r="IS324">
        <v>-2.599574200195059E-06</v>
      </c>
      <c r="IT324">
        <v>2</v>
      </c>
      <c r="IU324">
        <v>2011</v>
      </c>
      <c r="IV324">
        <v>1</v>
      </c>
      <c r="IW324">
        <v>26</v>
      </c>
      <c r="IX324">
        <v>197521</v>
      </c>
      <c r="IY324">
        <v>197521.2</v>
      </c>
      <c r="IZ324">
        <v>1.14624</v>
      </c>
      <c r="JA324">
        <v>2.63794</v>
      </c>
      <c r="JB324">
        <v>1.49658</v>
      </c>
      <c r="JC324">
        <v>2.34985</v>
      </c>
      <c r="JD324">
        <v>1.54907</v>
      </c>
      <c r="JE324">
        <v>2.44995</v>
      </c>
      <c r="JF324">
        <v>36.7417</v>
      </c>
      <c r="JG324">
        <v>24.1926</v>
      </c>
      <c r="JH324">
        <v>18</v>
      </c>
      <c r="JI324">
        <v>482.851</v>
      </c>
      <c r="JJ324">
        <v>496.305</v>
      </c>
      <c r="JK324">
        <v>30.1049</v>
      </c>
      <c r="JL324">
        <v>29.2061</v>
      </c>
      <c r="JM324">
        <v>30</v>
      </c>
      <c r="JN324">
        <v>29.4121</v>
      </c>
      <c r="JO324">
        <v>29.4058</v>
      </c>
      <c r="JP324">
        <v>23.063</v>
      </c>
      <c r="JQ324">
        <v>13.7609</v>
      </c>
      <c r="JR324">
        <v>100</v>
      </c>
      <c r="JS324">
        <v>30.1027</v>
      </c>
      <c r="JT324">
        <v>420</v>
      </c>
      <c r="JU324">
        <v>22.9215</v>
      </c>
      <c r="JV324">
        <v>101.811</v>
      </c>
      <c r="JW324">
        <v>91.2041</v>
      </c>
    </row>
    <row r="325" spans="1:283">
      <c r="A325">
        <v>307</v>
      </c>
      <c r="B325">
        <v>1758840864.6</v>
      </c>
      <c r="C325">
        <v>4031</v>
      </c>
      <c r="D325" t="s">
        <v>1051</v>
      </c>
      <c r="E325" t="s">
        <v>1052</v>
      </c>
      <c r="F325">
        <v>5</v>
      </c>
      <c r="G325" t="s">
        <v>1040</v>
      </c>
      <c r="H325">
        <v>1758840861.6</v>
      </c>
      <c r="I325">
        <f>(J325)/1000</f>
        <v>0</v>
      </c>
      <c r="J325">
        <f>1000*DJ325*AH325*(DF325-DG325)/(100*CY325*(1000-AH325*DF325))</f>
        <v>0</v>
      </c>
      <c r="K325">
        <f>DJ325*AH325*(DE325-DD325*(1000-AH325*DG325)/(1000-AH325*DF325))/(100*CY325)</f>
        <v>0</v>
      </c>
      <c r="L325">
        <f>DD325 - IF(AH325&gt;1, K325*CY325*100.0/(AJ325), 0)</f>
        <v>0</v>
      </c>
      <c r="M325">
        <f>((S325-I325/2)*L325-K325)/(S325+I325/2)</f>
        <v>0</v>
      </c>
      <c r="N325">
        <f>M325*(DK325+DL325)/1000.0</f>
        <v>0</v>
      </c>
      <c r="O325">
        <f>(DD325 - IF(AH325&gt;1, K325*CY325*100.0/(AJ325), 0))*(DK325+DL325)/1000.0</f>
        <v>0</v>
      </c>
      <c r="P325">
        <f>2.0/((1/R325-1/Q325)+SIGN(R325)*SQRT((1/R325-1/Q325)*(1/R325-1/Q325) + 4*CZ325/((CZ325+1)*(CZ325+1))*(2*1/R325*1/Q325-1/Q325*1/Q325)))</f>
        <v>0</v>
      </c>
      <c r="Q325">
        <f>IF(LEFT(DA325,1)&lt;&gt;"0",IF(LEFT(DA325,1)="1",3.0,DB325),$D$5+$E$5*(DR325*DK325/($K$5*1000))+$F$5*(DR325*DK325/($K$5*1000))*MAX(MIN(CY325,$J$5),$I$5)*MAX(MIN(CY325,$J$5),$I$5)+$G$5*MAX(MIN(CY325,$J$5),$I$5)*(DR325*DK325/($K$5*1000))+$H$5*(DR325*DK325/($K$5*1000))*(DR325*DK325/($K$5*1000)))</f>
        <v>0</v>
      </c>
      <c r="R325">
        <f>I325*(1000-(1000*0.61365*exp(17.502*V325/(240.97+V325))/(DK325+DL325)+DF325)/2)/(1000*0.61365*exp(17.502*V325/(240.97+V325))/(DK325+DL325)-DF325)</f>
        <v>0</v>
      </c>
      <c r="S325">
        <f>1/((CZ325+1)/(P325/1.6)+1/(Q325/1.37)) + CZ325/((CZ325+1)/(P325/1.6) + CZ325/(Q325/1.37))</f>
        <v>0</v>
      </c>
      <c r="T325">
        <f>(CU325*CX325)</f>
        <v>0</v>
      </c>
      <c r="U325">
        <f>(DM325+(T325+2*0.95*5.67E-8*(((DM325+$B$9)+273)^4-(DM325+273)^4)-44100*I325)/(1.84*29.3*Q325+8*0.95*5.67E-8*(DM325+273)^3))</f>
        <v>0</v>
      </c>
      <c r="V325">
        <f>($C$9*DN325+$D$9*DO325+$E$9*U325)</f>
        <v>0</v>
      </c>
      <c r="W325">
        <f>0.61365*exp(17.502*V325/(240.97+V325))</f>
        <v>0</v>
      </c>
      <c r="X325">
        <f>(Y325/Z325*100)</f>
        <v>0</v>
      </c>
      <c r="Y325">
        <f>DF325*(DK325+DL325)/1000</f>
        <v>0</v>
      </c>
      <c r="Z325">
        <f>0.61365*exp(17.502*DM325/(240.97+DM325))</f>
        <v>0</v>
      </c>
      <c r="AA325">
        <f>(W325-DF325*(DK325+DL325)/1000)</f>
        <v>0</v>
      </c>
      <c r="AB325">
        <f>(-I325*44100)</f>
        <v>0</v>
      </c>
      <c r="AC325">
        <f>2*29.3*Q325*0.92*(DM325-V325)</f>
        <v>0</v>
      </c>
      <c r="AD325">
        <f>2*0.95*5.67E-8*(((DM325+$B$9)+273)^4-(V325+273)^4)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IF(AF325*$H$15&gt;=AJ325,1.0,(AJ325/(AJ325-AF325*$H$15)))</f>
        <v>0</v>
      </c>
      <c r="AI325">
        <f>(AH325-1)*100</f>
        <v>0</v>
      </c>
      <c r="AJ325">
        <f>MAX(0,($B$15+$C$15*DR325)/(1+$D$15*DR325)*DK325/(DM325+273)*$E$15)</f>
        <v>0</v>
      </c>
      <c r="AK325" t="s">
        <v>422</v>
      </c>
      <c r="AL325" t="s">
        <v>422</v>
      </c>
      <c r="AM325">
        <v>0</v>
      </c>
      <c r="AN325">
        <v>0</v>
      </c>
      <c r="AO325">
        <f>1-AM325/AN325</f>
        <v>0</v>
      </c>
      <c r="AP325">
        <v>0</v>
      </c>
      <c r="AQ325" t="s">
        <v>422</v>
      </c>
      <c r="AR325" t="s">
        <v>422</v>
      </c>
      <c r="AS325">
        <v>0</v>
      </c>
      <c r="AT325">
        <v>0</v>
      </c>
      <c r="AU325">
        <f>1-AS325/AT325</f>
        <v>0</v>
      </c>
      <c r="AV325">
        <v>0.5</v>
      </c>
      <c r="AW325">
        <f>CV325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422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CU325">
        <f>$B$13*DS325+$C$13*DT325+$F$13*EE325*(1-EH325)</f>
        <v>0</v>
      </c>
      <c r="CV325">
        <f>CU325*CW325</f>
        <v>0</v>
      </c>
      <c r="CW325">
        <f>($B$13*$D$11+$C$13*$D$11+$F$13*((ER325+EJ325)/MAX(ER325+EJ325+ES325, 0.1)*$I$11+ES325/MAX(ER325+EJ325+ES325, 0.1)*$J$11))/($B$13+$C$13+$F$13)</f>
        <v>0</v>
      </c>
      <c r="CX325">
        <f>($B$13*$K$11+$C$13*$K$11+$F$13*((ER325+EJ325)/MAX(ER325+EJ325+ES325, 0.1)*$P$11+ES325/MAX(ER325+EJ325+ES325, 0.1)*$Q$11))/($B$13+$C$13+$F$13)</f>
        <v>0</v>
      </c>
      <c r="CY325">
        <v>1.37</v>
      </c>
      <c r="CZ325">
        <v>0.5</v>
      </c>
      <c r="DA325" t="s">
        <v>423</v>
      </c>
      <c r="DB325">
        <v>2</v>
      </c>
      <c r="DC325">
        <v>1758840861.6</v>
      </c>
      <c r="DD325">
        <v>421.8373333333333</v>
      </c>
      <c r="DE325">
        <v>420.001</v>
      </c>
      <c r="DF325">
        <v>23.18486666666666</v>
      </c>
      <c r="DG325">
        <v>22.94315555555556</v>
      </c>
      <c r="DH325">
        <v>423.1564444444445</v>
      </c>
      <c r="DI325">
        <v>22.87792222222222</v>
      </c>
      <c r="DJ325">
        <v>499.9853333333334</v>
      </c>
      <c r="DK325">
        <v>90.56094444444446</v>
      </c>
      <c r="DL325">
        <v>0.06729163333333334</v>
      </c>
      <c r="DM325">
        <v>29.83848888888889</v>
      </c>
      <c r="DN325">
        <v>30.01768888888889</v>
      </c>
      <c r="DO325">
        <v>999.9000000000001</v>
      </c>
      <c r="DP325">
        <v>0</v>
      </c>
      <c r="DQ325">
        <v>0</v>
      </c>
      <c r="DR325">
        <v>9991.527777777777</v>
      </c>
      <c r="DS325">
        <v>0</v>
      </c>
      <c r="DT325">
        <v>3.0357</v>
      </c>
      <c r="DU325">
        <v>1.836122222222222</v>
      </c>
      <c r="DV325">
        <v>431.8495555555555</v>
      </c>
      <c r="DW325">
        <v>429.8634444444444</v>
      </c>
      <c r="DX325">
        <v>0.241697</v>
      </c>
      <c r="DY325">
        <v>420.001</v>
      </c>
      <c r="DZ325">
        <v>22.94315555555556</v>
      </c>
      <c r="EA325">
        <v>2.099641111111111</v>
      </c>
      <c r="EB325">
        <v>2.077753333333333</v>
      </c>
      <c r="EC325">
        <v>18.21647777777778</v>
      </c>
      <c r="ED325">
        <v>18.04965555555556</v>
      </c>
      <c r="EE325">
        <v>0.00500078</v>
      </c>
      <c r="EF325">
        <v>0</v>
      </c>
      <c r="EG325">
        <v>0</v>
      </c>
      <c r="EH325">
        <v>0</v>
      </c>
      <c r="EI325">
        <v>136.8</v>
      </c>
      <c r="EJ325">
        <v>0.00500078</v>
      </c>
      <c r="EK325">
        <v>-5.455555555555555</v>
      </c>
      <c r="EL325">
        <v>0.4666666666666667</v>
      </c>
      <c r="EM325">
        <v>35.79833333333332</v>
      </c>
      <c r="EN325">
        <v>40.88166666666667</v>
      </c>
      <c r="EO325">
        <v>38.09688888888888</v>
      </c>
      <c r="EP325">
        <v>41.57611111111111</v>
      </c>
      <c r="EQ325">
        <v>38.49266666666666</v>
      </c>
      <c r="ER325">
        <v>0</v>
      </c>
      <c r="ES325">
        <v>0</v>
      </c>
      <c r="ET325">
        <v>0</v>
      </c>
      <c r="EU325">
        <v>1758840860.1</v>
      </c>
      <c r="EV325">
        <v>0</v>
      </c>
      <c r="EW325">
        <v>140.124</v>
      </c>
      <c r="EX325">
        <v>-23.22307730278354</v>
      </c>
      <c r="EY325">
        <v>27.19230787996237</v>
      </c>
      <c r="EZ325">
        <v>-8.048</v>
      </c>
      <c r="FA325">
        <v>15</v>
      </c>
      <c r="FB325">
        <v>0</v>
      </c>
      <c r="FC325" t="s">
        <v>424</v>
      </c>
      <c r="FD325">
        <v>1746989605.5</v>
      </c>
      <c r="FE325">
        <v>1746989593.5</v>
      </c>
      <c r="FF325">
        <v>0</v>
      </c>
      <c r="FG325">
        <v>-0.274</v>
      </c>
      <c r="FH325">
        <v>-0.002</v>
      </c>
      <c r="FI325">
        <v>2.549</v>
      </c>
      <c r="FJ325">
        <v>0.129</v>
      </c>
      <c r="FK325">
        <v>420</v>
      </c>
      <c r="FL325">
        <v>17</v>
      </c>
      <c r="FM325">
        <v>0.02</v>
      </c>
      <c r="FN325">
        <v>0.04</v>
      </c>
      <c r="FO325">
        <v>1.80007125</v>
      </c>
      <c r="FP325">
        <v>0.1231214634146268</v>
      </c>
      <c r="FQ325">
        <v>0.0486988481992901</v>
      </c>
      <c r="FR325">
        <v>1</v>
      </c>
      <c r="FS325">
        <v>140.9794117647059</v>
      </c>
      <c r="FT325">
        <v>-18.56837300221819</v>
      </c>
      <c r="FU325">
        <v>7.698501741621154</v>
      </c>
      <c r="FV325">
        <v>0</v>
      </c>
      <c r="FW325">
        <v>0.241970425</v>
      </c>
      <c r="FX325">
        <v>-0.003880063789868742</v>
      </c>
      <c r="FY325">
        <v>0.00163400120696865</v>
      </c>
      <c r="FZ325">
        <v>1</v>
      </c>
      <c r="GA325">
        <v>2</v>
      </c>
      <c r="GB325">
        <v>3</v>
      </c>
      <c r="GC325" t="s">
        <v>435</v>
      </c>
      <c r="GD325">
        <v>3.10273</v>
      </c>
      <c r="GE325">
        <v>2.72534</v>
      </c>
      <c r="GF325">
        <v>0.08848830000000001</v>
      </c>
      <c r="GG325">
        <v>0.0880311</v>
      </c>
      <c r="GH325">
        <v>0.105219</v>
      </c>
      <c r="GI325">
        <v>0.105879</v>
      </c>
      <c r="GJ325">
        <v>23791.8</v>
      </c>
      <c r="GK325">
        <v>21602.1</v>
      </c>
      <c r="GL325">
        <v>26665.8</v>
      </c>
      <c r="GM325">
        <v>23909.9</v>
      </c>
      <c r="GN325">
        <v>38178.9</v>
      </c>
      <c r="GO325">
        <v>31589.6</v>
      </c>
      <c r="GP325">
        <v>46565.6</v>
      </c>
      <c r="GQ325">
        <v>37812.7</v>
      </c>
      <c r="GR325">
        <v>1.8659</v>
      </c>
      <c r="GS325">
        <v>1.86462</v>
      </c>
      <c r="GT325">
        <v>0.0875145</v>
      </c>
      <c r="GU325">
        <v>0</v>
      </c>
      <c r="GV325">
        <v>28.5899</v>
      </c>
      <c r="GW325">
        <v>999.9</v>
      </c>
      <c r="GX325">
        <v>50.3</v>
      </c>
      <c r="GY325">
        <v>31.5</v>
      </c>
      <c r="GZ325">
        <v>25.78</v>
      </c>
      <c r="HA325">
        <v>61.2202</v>
      </c>
      <c r="HB325">
        <v>19.3069</v>
      </c>
      <c r="HC325">
        <v>1</v>
      </c>
      <c r="HD325">
        <v>0.149535</v>
      </c>
      <c r="HE325">
        <v>-0.966185</v>
      </c>
      <c r="HF325">
        <v>20.2945</v>
      </c>
      <c r="HG325">
        <v>5.21774</v>
      </c>
      <c r="HH325">
        <v>11.98</v>
      </c>
      <c r="HI325">
        <v>4.96505</v>
      </c>
      <c r="HJ325">
        <v>3.27595</v>
      </c>
      <c r="HK325">
        <v>9999</v>
      </c>
      <c r="HL325">
        <v>9999</v>
      </c>
      <c r="HM325">
        <v>9999</v>
      </c>
      <c r="HN325">
        <v>9.300000000000001</v>
      </c>
      <c r="HO325">
        <v>1.86393</v>
      </c>
      <c r="HP325">
        <v>1.86006</v>
      </c>
      <c r="HQ325">
        <v>1.85838</v>
      </c>
      <c r="HR325">
        <v>1.85974</v>
      </c>
      <c r="HS325">
        <v>1.85985</v>
      </c>
      <c r="HT325">
        <v>1.85837</v>
      </c>
      <c r="HU325">
        <v>1.85745</v>
      </c>
      <c r="HV325">
        <v>1.85241</v>
      </c>
      <c r="HW325">
        <v>0</v>
      </c>
      <c r="HX325">
        <v>0</v>
      </c>
      <c r="HY325">
        <v>0</v>
      </c>
      <c r="HZ325">
        <v>0</v>
      </c>
      <c r="IA325" t="s">
        <v>426</v>
      </c>
      <c r="IB325" t="s">
        <v>427</v>
      </c>
      <c r="IC325" t="s">
        <v>428</v>
      </c>
      <c r="ID325" t="s">
        <v>428</v>
      </c>
      <c r="IE325" t="s">
        <v>428</v>
      </c>
      <c r="IF325" t="s">
        <v>428</v>
      </c>
      <c r="IG325">
        <v>0</v>
      </c>
      <c r="IH325">
        <v>100</v>
      </c>
      <c r="II325">
        <v>100</v>
      </c>
      <c r="IJ325">
        <v>-1.319</v>
      </c>
      <c r="IK325">
        <v>0.307</v>
      </c>
      <c r="IL325">
        <v>-1.085747647868322</v>
      </c>
      <c r="IM325">
        <v>-0.001141660950335919</v>
      </c>
      <c r="IN325">
        <v>1.556549255047457E-06</v>
      </c>
      <c r="IO325">
        <v>-3.845636065895205E-10</v>
      </c>
      <c r="IP325">
        <v>0.01562767363184709</v>
      </c>
      <c r="IQ325">
        <v>0.001629169780553792</v>
      </c>
      <c r="IR325">
        <v>0.0005448488767950686</v>
      </c>
      <c r="IS325">
        <v>-2.599574200195059E-06</v>
      </c>
      <c r="IT325">
        <v>2</v>
      </c>
      <c r="IU325">
        <v>2011</v>
      </c>
      <c r="IV325">
        <v>1</v>
      </c>
      <c r="IW325">
        <v>26</v>
      </c>
      <c r="IX325">
        <v>197521</v>
      </c>
      <c r="IY325">
        <v>197521.2</v>
      </c>
      <c r="IZ325">
        <v>1.14746</v>
      </c>
      <c r="JA325">
        <v>2.63672</v>
      </c>
      <c r="JB325">
        <v>1.49658</v>
      </c>
      <c r="JC325">
        <v>2.34985</v>
      </c>
      <c r="JD325">
        <v>1.54907</v>
      </c>
      <c r="JE325">
        <v>2.49512</v>
      </c>
      <c r="JF325">
        <v>36.7417</v>
      </c>
      <c r="JG325">
        <v>24.1926</v>
      </c>
      <c r="JH325">
        <v>18</v>
      </c>
      <c r="JI325">
        <v>482.661</v>
      </c>
      <c r="JJ325">
        <v>496.638</v>
      </c>
      <c r="JK325">
        <v>30.1003</v>
      </c>
      <c r="JL325">
        <v>29.2061</v>
      </c>
      <c r="JM325">
        <v>30</v>
      </c>
      <c r="JN325">
        <v>29.4121</v>
      </c>
      <c r="JO325">
        <v>29.4058</v>
      </c>
      <c r="JP325">
        <v>23.0601</v>
      </c>
      <c r="JQ325">
        <v>13.7609</v>
      </c>
      <c r="JR325">
        <v>100</v>
      </c>
      <c r="JS325">
        <v>30.0851</v>
      </c>
      <c r="JT325">
        <v>420</v>
      </c>
      <c r="JU325">
        <v>22.9215</v>
      </c>
      <c r="JV325">
        <v>101.811</v>
      </c>
      <c r="JW325">
        <v>91.20440000000001</v>
      </c>
    </row>
    <row r="326" spans="1:283">
      <c r="A326">
        <v>308</v>
      </c>
      <c r="B326">
        <v>1758840866.6</v>
      </c>
      <c r="C326">
        <v>4033</v>
      </c>
      <c r="D326" t="s">
        <v>1053</v>
      </c>
      <c r="E326" t="s">
        <v>1054</v>
      </c>
      <c r="F326">
        <v>5</v>
      </c>
      <c r="G326" t="s">
        <v>1040</v>
      </c>
      <c r="H326">
        <v>1758840863.6</v>
      </c>
      <c r="I326">
        <f>(J326)/1000</f>
        <v>0</v>
      </c>
      <c r="J326">
        <f>1000*DJ326*AH326*(DF326-DG326)/(100*CY326*(1000-AH326*DF326))</f>
        <v>0</v>
      </c>
      <c r="K326">
        <f>DJ326*AH326*(DE326-DD326*(1000-AH326*DG326)/(1000-AH326*DF326))/(100*CY326)</f>
        <v>0</v>
      </c>
      <c r="L326">
        <f>DD326 - IF(AH326&gt;1, K326*CY326*100.0/(AJ326), 0)</f>
        <v>0</v>
      </c>
      <c r="M326">
        <f>((S326-I326/2)*L326-K326)/(S326+I326/2)</f>
        <v>0</v>
      </c>
      <c r="N326">
        <f>M326*(DK326+DL326)/1000.0</f>
        <v>0</v>
      </c>
      <c r="O326">
        <f>(DD326 - IF(AH326&gt;1, K326*CY326*100.0/(AJ326), 0))*(DK326+DL326)/1000.0</f>
        <v>0</v>
      </c>
      <c r="P326">
        <f>2.0/((1/R326-1/Q326)+SIGN(R326)*SQRT((1/R326-1/Q326)*(1/R326-1/Q326) + 4*CZ326/((CZ326+1)*(CZ326+1))*(2*1/R326*1/Q326-1/Q326*1/Q326)))</f>
        <v>0</v>
      </c>
      <c r="Q326">
        <f>IF(LEFT(DA326,1)&lt;&gt;"0",IF(LEFT(DA326,1)="1",3.0,DB326),$D$5+$E$5*(DR326*DK326/($K$5*1000))+$F$5*(DR326*DK326/($K$5*1000))*MAX(MIN(CY326,$J$5),$I$5)*MAX(MIN(CY326,$J$5),$I$5)+$G$5*MAX(MIN(CY326,$J$5),$I$5)*(DR326*DK326/($K$5*1000))+$H$5*(DR326*DK326/($K$5*1000))*(DR326*DK326/($K$5*1000)))</f>
        <v>0</v>
      </c>
      <c r="R326">
        <f>I326*(1000-(1000*0.61365*exp(17.502*V326/(240.97+V326))/(DK326+DL326)+DF326)/2)/(1000*0.61365*exp(17.502*V326/(240.97+V326))/(DK326+DL326)-DF326)</f>
        <v>0</v>
      </c>
      <c r="S326">
        <f>1/((CZ326+1)/(P326/1.6)+1/(Q326/1.37)) + CZ326/((CZ326+1)/(P326/1.6) + CZ326/(Q326/1.37))</f>
        <v>0</v>
      </c>
      <c r="T326">
        <f>(CU326*CX326)</f>
        <v>0</v>
      </c>
      <c r="U326">
        <f>(DM326+(T326+2*0.95*5.67E-8*(((DM326+$B$9)+273)^4-(DM326+273)^4)-44100*I326)/(1.84*29.3*Q326+8*0.95*5.67E-8*(DM326+273)^3))</f>
        <v>0</v>
      </c>
      <c r="V326">
        <f>($C$9*DN326+$D$9*DO326+$E$9*U326)</f>
        <v>0</v>
      </c>
      <c r="W326">
        <f>0.61365*exp(17.502*V326/(240.97+V326))</f>
        <v>0</v>
      </c>
      <c r="X326">
        <f>(Y326/Z326*100)</f>
        <v>0</v>
      </c>
      <c r="Y326">
        <f>DF326*(DK326+DL326)/1000</f>
        <v>0</v>
      </c>
      <c r="Z326">
        <f>0.61365*exp(17.502*DM326/(240.97+DM326))</f>
        <v>0</v>
      </c>
      <c r="AA326">
        <f>(W326-DF326*(DK326+DL326)/1000)</f>
        <v>0</v>
      </c>
      <c r="AB326">
        <f>(-I326*44100)</f>
        <v>0</v>
      </c>
      <c r="AC326">
        <f>2*29.3*Q326*0.92*(DM326-V326)</f>
        <v>0</v>
      </c>
      <c r="AD326">
        <f>2*0.95*5.67E-8*(((DM326+$B$9)+273)^4-(V326+273)^4)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IF(AF326*$H$15&gt;=AJ326,1.0,(AJ326/(AJ326-AF326*$H$15)))</f>
        <v>0</v>
      </c>
      <c r="AI326">
        <f>(AH326-1)*100</f>
        <v>0</v>
      </c>
      <c r="AJ326">
        <f>MAX(0,($B$15+$C$15*DR326)/(1+$D$15*DR326)*DK326/(DM326+273)*$E$15)</f>
        <v>0</v>
      </c>
      <c r="AK326" t="s">
        <v>422</v>
      </c>
      <c r="AL326" t="s">
        <v>422</v>
      </c>
      <c r="AM326">
        <v>0</v>
      </c>
      <c r="AN326">
        <v>0</v>
      </c>
      <c r="AO326">
        <f>1-AM326/AN326</f>
        <v>0</v>
      </c>
      <c r="AP326">
        <v>0</v>
      </c>
      <c r="AQ326" t="s">
        <v>422</v>
      </c>
      <c r="AR326" t="s">
        <v>422</v>
      </c>
      <c r="AS326">
        <v>0</v>
      </c>
      <c r="AT326">
        <v>0</v>
      </c>
      <c r="AU326">
        <f>1-AS326/AT326</f>
        <v>0</v>
      </c>
      <c r="AV326">
        <v>0.5</v>
      </c>
      <c r="AW326">
        <f>CV326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422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CU326">
        <f>$B$13*DS326+$C$13*DT326+$F$13*EE326*(1-EH326)</f>
        <v>0</v>
      </c>
      <c r="CV326">
        <f>CU326*CW326</f>
        <v>0</v>
      </c>
      <c r="CW326">
        <f>($B$13*$D$11+$C$13*$D$11+$F$13*((ER326+EJ326)/MAX(ER326+EJ326+ES326, 0.1)*$I$11+ES326/MAX(ER326+EJ326+ES326, 0.1)*$J$11))/($B$13+$C$13+$F$13)</f>
        <v>0</v>
      </c>
      <c r="CX326">
        <f>($B$13*$K$11+$C$13*$K$11+$F$13*((ER326+EJ326)/MAX(ER326+EJ326+ES326, 0.1)*$P$11+ES326/MAX(ER326+EJ326+ES326, 0.1)*$Q$11))/($B$13+$C$13+$F$13)</f>
        <v>0</v>
      </c>
      <c r="CY326">
        <v>1.37</v>
      </c>
      <c r="CZ326">
        <v>0.5</v>
      </c>
      <c r="DA326" t="s">
        <v>423</v>
      </c>
      <c r="DB326">
        <v>2</v>
      </c>
      <c r="DC326">
        <v>1758840863.6</v>
      </c>
      <c r="DD326">
        <v>421.8453333333334</v>
      </c>
      <c r="DE326">
        <v>419.9802222222222</v>
      </c>
      <c r="DF326">
        <v>23.18593333333333</v>
      </c>
      <c r="DG326">
        <v>22.94472222222222</v>
      </c>
      <c r="DH326">
        <v>423.1644444444444</v>
      </c>
      <c r="DI326">
        <v>22.87896666666667</v>
      </c>
      <c r="DJ326">
        <v>499.9255555555555</v>
      </c>
      <c r="DK326">
        <v>90.56098888888889</v>
      </c>
      <c r="DL326">
        <v>0.06736415555555555</v>
      </c>
      <c r="DM326">
        <v>29.83848888888889</v>
      </c>
      <c r="DN326">
        <v>30.0171</v>
      </c>
      <c r="DO326">
        <v>999.9000000000001</v>
      </c>
      <c r="DP326">
        <v>0</v>
      </c>
      <c r="DQ326">
        <v>0</v>
      </c>
      <c r="DR326">
        <v>9986.527777777777</v>
      </c>
      <c r="DS326">
        <v>0</v>
      </c>
      <c r="DT326">
        <v>3.0357</v>
      </c>
      <c r="DU326">
        <v>1.86489</v>
      </c>
      <c r="DV326">
        <v>431.8583333333333</v>
      </c>
      <c r="DW326">
        <v>429.8428888888889</v>
      </c>
      <c r="DX326">
        <v>0.2412084444444444</v>
      </c>
      <c r="DY326">
        <v>419.9802222222222</v>
      </c>
      <c r="DZ326">
        <v>22.94472222222222</v>
      </c>
      <c r="EA326">
        <v>2.099738888888889</v>
      </c>
      <c r="EB326">
        <v>2.077895555555555</v>
      </c>
      <c r="EC326">
        <v>18.2172</v>
      </c>
      <c r="ED326">
        <v>18.05074444444444</v>
      </c>
      <c r="EE326">
        <v>0.00500078</v>
      </c>
      <c r="EF326">
        <v>0</v>
      </c>
      <c r="EG326">
        <v>0</v>
      </c>
      <c r="EH326">
        <v>0</v>
      </c>
      <c r="EI326">
        <v>140.8666666666667</v>
      </c>
      <c r="EJ326">
        <v>0.00500078</v>
      </c>
      <c r="EK326">
        <v>-10.98888888888889</v>
      </c>
      <c r="EL326">
        <v>-0.5222222222222221</v>
      </c>
      <c r="EM326">
        <v>35.82622222222222</v>
      </c>
      <c r="EN326">
        <v>40.82611111111111</v>
      </c>
      <c r="EO326">
        <v>38.05533333333333</v>
      </c>
      <c r="EP326">
        <v>41.50666666666667</v>
      </c>
      <c r="EQ326">
        <v>38.43033333333333</v>
      </c>
      <c r="ER326">
        <v>0</v>
      </c>
      <c r="ES326">
        <v>0</v>
      </c>
      <c r="ET326">
        <v>0</v>
      </c>
      <c r="EU326">
        <v>1758840861.9</v>
      </c>
      <c r="EV326">
        <v>0</v>
      </c>
      <c r="EW326">
        <v>140.7884615384615</v>
      </c>
      <c r="EX326">
        <v>-2.28717974082356</v>
      </c>
      <c r="EY326">
        <v>-9.100854650861507</v>
      </c>
      <c r="EZ326">
        <v>-7.9</v>
      </c>
      <c r="FA326">
        <v>15</v>
      </c>
      <c r="FB326">
        <v>0</v>
      </c>
      <c r="FC326" t="s">
        <v>424</v>
      </c>
      <c r="FD326">
        <v>1746989605.5</v>
      </c>
      <c r="FE326">
        <v>1746989593.5</v>
      </c>
      <c r="FF326">
        <v>0</v>
      </c>
      <c r="FG326">
        <v>-0.274</v>
      </c>
      <c r="FH326">
        <v>-0.002</v>
      </c>
      <c r="FI326">
        <v>2.549</v>
      </c>
      <c r="FJ326">
        <v>0.129</v>
      </c>
      <c r="FK326">
        <v>420</v>
      </c>
      <c r="FL326">
        <v>17</v>
      </c>
      <c r="FM326">
        <v>0.02</v>
      </c>
      <c r="FN326">
        <v>0.04</v>
      </c>
      <c r="FO326">
        <v>1.8038</v>
      </c>
      <c r="FP326">
        <v>0.2161371428571431</v>
      </c>
      <c r="FQ326">
        <v>0.05101524788799101</v>
      </c>
      <c r="FR326">
        <v>1</v>
      </c>
      <c r="FS326">
        <v>141.3205882352941</v>
      </c>
      <c r="FT326">
        <v>-18.26585192168858</v>
      </c>
      <c r="FU326">
        <v>7.654594138077154</v>
      </c>
      <c r="FV326">
        <v>0</v>
      </c>
      <c r="FW326">
        <v>0.241747243902439</v>
      </c>
      <c r="FX326">
        <v>-0.002835428571428945</v>
      </c>
      <c r="FY326">
        <v>0.001544510922360892</v>
      </c>
      <c r="FZ326">
        <v>1</v>
      </c>
      <c r="GA326">
        <v>2</v>
      </c>
      <c r="GB326">
        <v>3</v>
      </c>
      <c r="GC326" t="s">
        <v>435</v>
      </c>
      <c r="GD326">
        <v>3.10279</v>
      </c>
      <c r="GE326">
        <v>2.72552</v>
      </c>
      <c r="GF326">
        <v>0.0884819</v>
      </c>
      <c r="GG326">
        <v>0.088029</v>
      </c>
      <c r="GH326">
        <v>0.10522</v>
      </c>
      <c r="GI326">
        <v>0.105874</v>
      </c>
      <c r="GJ326">
        <v>23791.9</v>
      </c>
      <c r="GK326">
        <v>21602.1</v>
      </c>
      <c r="GL326">
        <v>26665.8</v>
      </c>
      <c r="GM326">
        <v>23909.7</v>
      </c>
      <c r="GN326">
        <v>38178.8</v>
      </c>
      <c r="GO326">
        <v>31589.8</v>
      </c>
      <c r="GP326">
        <v>46565.4</v>
      </c>
      <c r="GQ326">
        <v>37812.6</v>
      </c>
      <c r="GR326">
        <v>1.8659</v>
      </c>
      <c r="GS326">
        <v>1.86453</v>
      </c>
      <c r="GT326">
        <v>0.0872165</v>
      </c>
      <c r="GU326">
        <v>0</v>
      </c>
      <c r="GV326">
        <v>28.5911</v>
      </c>
      <c r="GW326">
        <v>999.9</v>
      </c>
      <c r="GX326">
        <v>50.3</v>
      </c>
      <c r="GY326">
        <v>31.5</v>
      </c>
      <c r="GZ326">
        <v>25.7824</v>
      </c>
      <c r="HA326">
        <v>60.5402</v>
      </c>
      <c r="HB326">
        <v>19.399</v>
      </c>
      <c r="HC326">
        <v>1</v>
      </c>
      <c r="HD326">
        <v>0.149568</v>
      </c>
      <c r="HE326">
        <v>-0.946844</v>
      </c>
      <c r="HF326">
        <v>20.2947</v>
      </c>
      <c r="HG326">
        <v>5.21759</v>
      </c>
      <c r="HH326">
        <v>11.98</v>
      </c>
      <c r="HI326">
        <v>4.9651</v>
      </c>
      <c r="HJ326">
        <v>3.2759</v>
      </c>
      <c r="HK326">
        <v>9999</v>
      </c>
      <c r="HL326">
        <v>9999</v>
      </c>
      <c r="HM326">
        <v>9999</v>
      </c>
      <c r="HN326">
        <v>9.300000000000001</v>
      </c>
      <c r="HO326">
        <v>1.86394</v>
      </c>
      <c r="HP326">
        <v>1.86005</v>
      </c>
      <c r="HQ326">
        <v>1.85838</v>
      </c>
      <c r="HR326">
        <v>1.85974</v>
      </c>
      <c r="HS326">
        <v>1.85985</v>
      </c>
      <c r="HT326">
        <v>1.85837</v>
      </c>
      <c r="HU326">
        <v>1.85745</v>
      </c>
      <c r="HV326">
        <v>1.85242</v>
      </c>
      <c r="HW326">
        <v>0</v>
      </c>
      <c r="HX326">
        <v>0</v>
      </c>
      <c r="HY326">
        <v>0</v>
      </c>
      <c r="HZ326">
        <v>0</v>
      </c>
      <c r="IA326" t="s">
        <v>426</v>
      </c>
      <c r="IB326" t="s">
        <v>427</v>
      </c>
      <c r="IC326" t="s">
        <v>428</v>
      </c>
      <c r="ID326" t="s">
        <v>428</v>
      </c>
      <c r="IE326" t="s">
        <v>428</v>
      </c>
      <c r="IF326" t="s">
        <v>428</v>
      </c>
      <c r="IG326">
        <v>0</v>
      </c>
      <c r="IH326">
        <v>100</v>
      </c>
      <c r="II326">
        <v>100</v>
      </c>
      <c r="IJ326">
        <v>-1.319</v>
      </c>
      <c r="IK326">
        <v>0.307</v>
      </c>
      <c r="IL326">
        <v>-1.085747647868322</v>
      </c>
      <c r="IM326">
        <v>-0.001141660950335919</v>
      </c>
      <c r="IN326">
        <v>1.556549255047457E-06</v>
      </c>
      <c r="IO326">
        <v>-3.845636065895205E-10</v>
      </c>
      <c r="IP326">
        <v>0.01562767363184709</v>
      </c>
      <c r="IQ326">
        <v>0.001629169780553792</v>
      </c>
      <c r="IR326">
        <v>0.0005448488767950686</v>
      </c>
      <c r="IS326">
        <v>-2.599574200195059E-06</v>
      </c>
      <c r="IT326">
        <v>2</v>
      </c>
      <c r="IU326">
        <v>2011</v>
      </c>
      <c r="IV326">
        <v>1</v>
      </c>
      <c r="IW326">
        <v>26</v>
      </c>
      <c r="IX326">
        <v>197521</v>
      </c>
      <c r="IY326">
        <v>197521.2</v>
      </c>
      <c r="IZ326">
        <v>1.14746</v>
      </c>
      <c r="JA326">
        <v>2.63916</v>
      </c>
      <c r="JB326">
        <v>1.49658</v>
      </c>
      <c r="JC326">
        <v>2.34985</v>
      </c>
      <c r="JD326">
        <v>1.54907</v>
      </c>
      <c r="JE326">
        <v>2.4939</v>
      </c>
      <c r="JF326">
        <v>36.718</v>
      </c>
      <c r="JG326">
        <v>24.2013</v>
      </c>
      <c r="JH326">
        <v>18</v>
      </c>
      <c r="JI326">
        <v>482.661</v>
      </c>
      <c r="JJ326">
        <v>496.571</v>
      </c>
      <c r="JK326">
        <v>30.0936</v>
      </c>
      <c r="JL326">
        <v>29.2061</v>
      </c>
      <c r="JM326">
        <v>30.0001</v>
      </c>
      <c r="JN326">
        <v>29.4121</v>
      </c>
      <c r="JO326">
        <v>29.4058</v>
      </c>
      <c r="JP326">
        <v>23.062</v>
      </c>
      <c r="JQ326">
        <v>13.7609</v>
      </c>
      <c r="JR326">
        <v>100</v>
      </c>
      <c r="JS326">
        <v>30.0851</v>
      </c>
      <c r="JT326">
        <v>420</v>
      </c>
      <c r="JU326">
        <v>22.9215</v>
      </c>
      <c r="JV326">
        <v>101.811</v>
      </c>
      <c r="JW326">
        <v>91.2041</v>
      </c>
    </row>
    <row r="327" spans="1:283">
      <c r="A327">
        <v>309</v>
      </c>
      <c r="B327">
        <v>1758840868.6</v>
      </c>
      <c r="C327">
        <v>4035</v>
      </c>
      <c r="D327" t="s">
        <v>1055</v>
      </c>
      <c r="E327" t="s">
        <v>1056</v>
      </c>
      <c r="F327">
        <v>5</v>
      </c>
      <c r="G327" t="s">
        <v>1040</v>
      </c>
      <c r="H327">
        <v>1758840865.6</v>
      </c>
      <c r="I327">
        <f>(J327)/1000</f>
        <v>0</v>
      </c>
      <c r="J327">
        <f>1000*DJ327*AH327*(DF327-DG327)/(100*CY327*(1000-AH327*DF327))</f>
        <v>0</v>
      </c>
      <c r="K327">
        <f>DJ327*AH327*(DE327-DD327*(1000-AH327*DG327)/(1000-AH327*DF327))/(100*CY327)</f>
        <v>0</v>
      </c>
      <c r="L327">
        <f>DD327 - IF(AH327&gt;1, K327*CY327*100.0/(AJ327), 0)</f>
        <v>0</v>
      </c>
      <c r="M327">
        <f>((S327-I327/2)*L327-K327)/(S327+I327/2)</f>
        <v>0</v>
      </c>
      <c r="N327">
        <f>M327*(DK327+DL327)/1000.0</f>
        <v>0</v>
      </c>
      <c r="O327">
        <f>(DD327 - IF(AH327&gt;1, K327*CY327*100.0/(AJ327), 0))*(DK327+DL327)/1000.0</f>
        <v>0</v>
      </c>
      <c r="P327">
        <f>2.0/((1/R327-1/Q327)+SIGN(R327)*SQRT((1/R327-1/Q327)*(1/R327-1/Q327) + 4*CZ327/((CZ327+1)*(CZ327+1))*(2*1/R327*1/Q327-1/Q327*1/Q327)))</f>
        <v>0</v>
      </c>
      <c r="Q327">
        <f>IF(LEFT(DA327,1)&lt;&gt;"0",IF(LEFT(DA327,1)="1",3.0,DB327),$D$5+$E$5*(DR327*DK327/($K$5*1000))+$F$5*(DR327*DK327/($K$5*1000))*MAX(MIN(CY327,$J$5),$I$5)*MAX(MIN(CY327,$J$5),$I$5)+$G$5*MAX(MIN(CY327,$J$5),$I$5)*(DR327*DK327/($K$5*1000))+$H$5*(DR327*DK327/($K$5*1000))*(DR327*DK327/($K$5*1000)))</f>
        <v>0</v>
      </c>
      <c r="R327">
        <f>I327*(1000-(1000*0.61365*exp(17.502*V327/(240.97+V327))/(DK327+DL327)+DF327)/2)/(1000*0.61365*exp(17.502*V327/(240.97+V327))/(DK327+DL327)-DF327)</f>
        <v>0</v>
      </c>
      <c r="S327">
        <f>1/((CZ327+1)/(P327/1.6)+1/(Q327/1.37)) + CZ327/((CZ327+1)/(P327/1.6) + CZ327/(Q327/1.37))</f>
        <v>0</v>
      </c>
      <c r="T327">
        <f>(CU327*CX327)</f>
        <v>0</v>
      </c>
      <c r="U327">
        <f>(DM327+(T327+2*0.95*5.67E-8*(((DM327+$B$9)+273)^4-(DM327+273)^4)-44100*I327)/(1.84*29.3*Q327+8*0.95*5.67E-8*(DM327+273)^3))</f>
        <v>0</v>
      </c>
      <c r="V327">
        <f>($C$9*DN327+$D$9*DO327+$E$9*U327)</f>
        <v>0</v>
      </c>
      <c r="W327">
        <f>0.61365*exp(17.502*V327/(240.97+V327))</f>
        <v>0</v>
      </c>
      <c r="X327">
        <f>(Y327/Z327*100)</f>
        <v>0</v>
      </c>
      <c r="Y327">
        <f>DF327*(DK327+DL327)/1000</f>
        <v>0</v>
      </c>
      <c r="Z327">
        <f>0.61365*exp(17.502*DM327/(240.97+DM327))</f>
        <v>0</v>
      </c>
      <c r="AA327">
        <f>(W327-DF327*(DK327+DL327)/1000)</f>
        <v>0</v>
      </c>
      <c r="AB327">
        <f>(-I327*44100)</f>
        <v>0</v>
      </c>
      <c r="AC327">
        <f>2*29.3*Q327*0.92*(DM327-V327)</f>
        <v>0</v>
      </c>
      <c r="AD327">
        <f>2*0.95*5.67E-8*(((DM327+$B$9)+273)^4-(V327+273)^4)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IF(AF327*$H$15&gt;=AJ327,1.0,(AJ327/(AJ327-AF327*$H$15)))</f>
        <v>0</v>
      </c>
      <c r="AI327">
        <f>(AH327-1)*100</f>
        <v>0</v>
      </c>
      <c r="AJ327">
        <f>MAX(0,($B$15+$C$15*DR327)/(1+$D$15*DR327)*DK327/(DM327+273)*$E$15)</f>
        <v>0</v>
      </c>
      <c r="AK327" t="s">
        <v>422</v>
      </c>
      <c r="AL327" t="s">
        <v>422</v>
      </c>
      <c r="AM327">
        <v>0</v>
      </c>
      <c r="AN327">
        <v>0</v>
      </c>
      <c r="AO327">
        <f>1-AM327/AN327</f>
        <v>0</v>
      </c>
      <c r="AP327">
        <v>0</v>
      </c>
      <c r="AQ327" t="s">
        <v>422</v>
      </c>
      <c r="AR327" t="s">
        <v>422</v>
      </c>
      <c r="AS327">
        <v>0</v>
      </c>
      <c r="AT327">
        <v>0</v>
      </c>
      <c r="AU327">
        <f>1-AS327/AT327</f>
        <v>0</v>
      </c>
      <c r="AV327">
        <v>0.5</v>
      </c>
      <c r="AW327">
        <f>CV327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422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CU327">
        <f>$B$13*DS327+$C$13*DT327+$F$13*EE327*(1-EH327)</f>
        <v>0</v>
      </c>
      <c r="CV327">
        <f>CU327*CW327</f>
        <v>0</v>
      </c>
      <c r="CW327">
        <f>($B$13*$D$11+$C$13*$D$11+$F$13*((ER327+EJ327)/MAX(ER327+EJ327+ES327, 0.1)*$I$11+ES327/MAX(ER327+EJ327+ES327, 0.1)*$J$11))/($B$13+$C$13+$F$13)</f>
        <v>0</v>
      </c>
      <c r="CX327">
        <f>($B$13*$K$11+$C$13*$K$11+$F$13*((ER327+EJ327)/MAX(ER327+EJ327+ES327, 0.1)*$P$11+ES327/MAX(ER327+EJ327+ES327, 0.1)*$Q$11))/($B$13+$C$13+$F$13)</f>
        <v>0</v>
      </c>
      <c r="CY327">
        <v>1.37</v>
      </c>
      <c r="CZ327">
        <v>0.5</v>
      </c>
      <c r="DA327" t="s">
        <v>423</v>
      </c>
      <c r="DB327">
        <v>2</v>
      </c>
      <c r="DC327">
        <v>1758840865.6</v>
      </c>
      <c r="DD327">
        <v>421.8357777777778</v>
      </c>
      <c r="DE327">
        <v>419.9715555555556</v>
      </c>
      <c r="DF327">
        <v>23.18628888888889</v>
      </c>
      <c r="DG327">
        <v>22.94533333333333</v>
      </c>
      <c r="DH327">
        <v>423.1548888888889</v>
      </c>
      <c r="DI327">
        <v>22.87931111111111</v>
      </c>
      <c r="DJ327">
        <v>499.9498888888889</v>
      </c>
      <c r="DK327">
        <v>90.56130000000002</v>
      </c>
      <c r="DL327">
        <v>0.06721657777777779</v>
      </c>
      <c r="DM327">
        <v>29.838</v>
      </c>
      <c r="DN327">
        <v>30.01448888888889</v>
      </c>
      <c r="DO327">
        <v>999.9000000000001</v>
      </c>
      <c r="DP327">
        <v>0</v>
      </c>
      <c r="DQ327">
        <v>0</v>
      </c>
      <c r="DR327">
        <v>10006.67222222222</v>
      </c>
      <c r="DS327">
        <v>0</v>
      </c>
      <c r="DT327">
        <v>3.0357</v>
      </c>
      <c r="DU327">
        <v>1.864092222222222</v>
      </c>
      <c r="DV327">
        <v>431.8486666666666</v>
      </c>
      <c r="DW327">
        <v>429.8343333333333</v>
      </c>
      <c r="DX327">
        <v>0.2409524444444445</v>
      </c>
      <c r="DY327">
        <v>419.9715555555556</v>
      </c>
      <c r="DZ327">
        <v>22.94533333333333</v>
      </c>
      <c r="EA327">
        <v>2.099778888888889</v>
      </c>
      <c r="EB327">
        <v>2.077957777777778</v>
      </c>
      <c r="EC327">
        <v>18.21751111111111</v>
      </c>
      <c r="ED327">
        <v>18.05123333333333</v>
      </c>
      <c r="EE327">
        <v>0.00500078</v>
      </c>
      <c r="EF327">
        <v>0</v>
      </c>
      <c r="EG327">
        <v>0</v>
      </c>
      <c r="EH327">
        <v>0</v>
      </c>
      <c r="EI327">
        <v>143.9111111111111</v>
      </c>
      <c r="EJ327">
        <v>0.00500078</v>
      </c>
      <c r="EK327">
        <v>-11.27777777777778</v>
      </c>
      <c r="EL327">
        <v>-0.2444444444444445</v>
      </c>
      <c r="EM327">
        <v>35.84722222222222</v>
      </c>
      <c r="EN327">
        <v>40.76344444444445</v>
      </c>
      <c r="EO327">
        <v>38.00677777777778</v>
      </c>
      <c r="EP327">
        <v>41.43022222222222</v>
      </c>
      <c r="EQ327">
        <v>38.40255555555556</v>
      </c>
      <c r="ER327">
        <v>0</v>
      </c>
      <c r="ES327">
        <v>0</v>
      </c>
      <c r="ET327">
        <v>0</v>
      </c>
      <c r="EU327">
        <v>1758840864.3</v>
      </c>
      <c r="EV327">
        <v>0</v>
      </c>
      <c r="EW327">
        <v>140.0153846153846</v>
      </c>
      <c r="EX327">
        <v>31.24102552487624</v>
      </c>
      <c r="EY327">
        <v>-41.19999998823319</v>
      </c>
      <c r="EZ327">
        <v>-7.634615384615385</v>
      </c>
      <c r="FA327">
        <v>15</v>
      </c>
      <c r="FB327">
        <v>0</v>
      </c>
      <c r="FC327" t="s">
        <v>424</v>
      </c>
      <c r="FD327">
        <v>1746989605.5</v>
      </c>
      <c r="FE327">
        <v>1746989593.5</v>
      </c>
      <c r="FF327">
        <v>0</v>
      </c>
      <c r="FG327">
        <v>-0.274</v>
      </c>
      <c r="FH327">
        <v>-0.002</v>
      </c>
      <c r="FI327">
        <v>2.549</v>
      </c>
      <c r="FJ327">
        <v>0.129</v>
      </c>
      <c r="FK327">
        <v>420</v>
      </c>
      <c r="FL327">
        <v>17</v>
      </c>
      <c r="FM327">
        <v>0.02</v>
      </c>
      <c r="FN327">
        <v>0.04</v>
      </c>
      <c r="FO327">
        <v>1.80416775</v>
      </c>
      <c r="FP327">
        <v>0.3973998123827336</v>
      </c>
      <c r="FQ327">
        <v>0.05212342345277696</v>
      </c>
      <c r="FR327">
        <v>1</v>
      </c>
      <c r="FS327">
        <v>141.1529411764706</v>
      </c>
      <c r="FT327">
        <v>3.697478910098766</v>
      </c>
      <c r="FU327">
        <v>7.259810210374471</v>
      </c>
      <c r="FV327">
        <v>0</v>
      </c>
      <c r="FW327">
        <v>0.2414001</v>
      </c>
      <c r="FX327">
        <v>0.003091834896809732</v>
      </c>
      <c r="FY327">
        <v>0.001204438786323325</v>
      </c>
      <c r="FZ327">
        <v>1</v>
      </c>
      <c r="GA327">
        <v>2</v>
      </c>
      <c r="GB327">
        <v>3</v>
      </c>
      <c r="GC327" t="s">
        <v>435</v>
      </c>
      <c r="GD327">
        <v>3.10326</v>
      </c>
      <c r="GE327">
        <v>2.7251</v>
      </c>
      <c r="GF327">
        <v>0.0884786</v>
      </c>
      <c r="GG327">
        <v>0.0880264</v>
      </c>
      <c r="GH327">
        <v>0.10522</v>
      </c>
      <c r="GI327">
        <v>0.105876</v>
      </c>
      <c r="GJ327">
        <v>23792</v>
      </c>
      <c r="GK327">
        <v>21602.1</v>
      </c>
      <c r="GL327">
        <v>26665.8</v>
      </c>
      <c r="GM327">
        <v>23909.7</v>
      </c>
      <c r="GN327">
        <v>38178.7</v>
      </c>
      <c r="GO327">
        <v>31589.6</v>
      </c>
      <c r="GP327">
        <v>46565.4</v>
      </c>
      <c r="GQ327">
        <v>37812.6</v>
      </c>
      <c r="GR327">
        <v>1.86658</v>
      </c>
      <c r="GS327">
        <v>1.86383</v>
      </c>
      <c r="GT327">
        <v>0.08708979999999999</v>
      </c>
      <c r="GU327">
        <v>0</v>
      </c>
      <c r="GV327">
        <v>28.5923</v>
      </c>
      <c r="GW327">
        <v>999.9</v>
      </c>
      <c r="GX327">
        <v>50.3</v>
      </c>
      <c r="GY327">
        <v>31.5</v>
      </c>
      <c r="GZ327">
        <v>25.7788</v>
      </c>
      <c r="HA327">
        <v>60.3702</v>
      </c>
      <c r="HB327">
        <v>19.375</v>
      </c>
      <c r="HC327">
        <v>1</v>
      </c>
      <c r="HD327">
        <v>0.149583</v>
      </c>
      <c r="HE327">
        <v>-0.956294</v>
      </c>
      <c r="HF327">
        <v>20.2947</v>
      </c>
      <c r="HG327">
        <v>5.21744</v>
      </c>
      <c r="HH327">
        <v>11.98</v>
      </c>
      <c r="HI327">
        <v>4.965</v>
      </c>
      <c r="HJ327">
        <v>3.27583</v>
      </c>
      <c r="HK327">
        <v>9999</v>
      </c>
      <c r="HL327">
        <v>9999</v>
      </c>
      <c r="HM327">
        <v>9999</v>
      </c>
      <c r="HN327">
        <v>9.300000000000001</v>
      </c>
      <c r="HO327">
        <v>1.86394</v>
      </c>
      <c r="HP327">
        <v>1.86005</v>
      </c>
      <c r="HQ327">
        <v>1.85837</v>
      </c>
      <c r="HR327">
        <v>1.85974</v>
      </c>
      <c r="HS327">
        <v>1.85987</v>
      </c>
      <c r="HT327">
        <v>1.85837</v>
      </c>
      <c r="HU327">
        <v>1.85745</v>
      </c>
      <c r="HV327">
        <v>1.85241</v>
      </c>
      <c r="HW327">
        <v>0</v>
      </c>
      <c r="HX327">
        <v>0</v>
      </c>
      <c r="HY327">
        <v>0</v>
      </c>
      <c r="HZ327">
        <v>0</v>
      </c>
      <c r="IA327" t="s">
        <v>426</v>
      </c>
      <c r="IB327" t="s">
        <v>427</v>
      </c>
      <c r="IC327" t="s">
        <v>428</v>
      </c>
      <c r="ID327" t="s">
        <v>428</v>
      </c>
      <c r="IE327" t="s">
        <v>428</v>
      </c>
      <c r="IF327" t="s">
        <v>428</v>
      </c>
      <c r="IG327">
        <v>0</v>
      </c>
      <c r="IH327">
        <v>100</v>
      </c>
      <c r="II327">
        <v>100</v>
      </c>
      <c r="IJ327">
        <v>-1.319</v>
      </c>
      <c r="IK327">
        <v>0.3069</v>
      </c>
      <c r="IL327">
        <v>-1.085747647868322</v>
      </c>
      <c r="IM327">
        <v>-0.001141660950335919</v>
      </c>
      <c r="IN327">
        <v>1.556549255047457E-06</v>
      </c>
      <c r="IO327">
        <v>-3.845636065895205E-10</v>
      </c>
      <c r="IP327">
        <v>0.01562767363184709</v>
      </c>
      <c r="IQ327">
        <v>0.001629169780553792</v>
      </c>
      <c r="IR327">
        <v>0.0005448488767950686</v>
      </c>
      <c r="IS327">
        <v>-2.599574200195059E-06</v>
      </c>
      <c r="IT327">
        <v>2</v>
      </c>
      <c r="IU327">
        <v>2011</v>
      </c>
      <c r="IV327">
        <v>1</v>
      </c>
      <c r="IW327">
        <v>26</v>
      </c>
      <c r="IX327">
        <v>197521.1</v>
      </c>
      <c r="IY327">
        <v>197521.3</v>
      </c>
      <c r="IZ327">
        <v>1.14746</v>
      </c>
      <c r="JA327">
        <v>2.65015</v>
      </c>
      <c r="JB327">
        <v>1.49658</v>
      </c>
      <c r="JC327">
        <v>2.34985</v>
      </c>
      <c r="JD327">
        <v>1.54907</v>
      </c>
      <c r="JE327">
        <v>2.46094</v>
      </c>
      <c r="JF327">
        <v>36.7417</v>
      </c>
      <c r="JG327">
        <v>24.1926</v>
      </c>
      <c r="JH327">
        <v>18</v>
      </c>
      <c r="JI327">
        <v>483.056</v>
      </c>
      <c r="JJ327">
        <v>496.106</v>
      </c>
      <c r="JK327">
        <v>30.0858</v>
      </c>
      <c r="JL327">
        <v>29.2061</v>
      </c>
      <c r="JM327">
        <v>30.0001</v>
      </c>
      <c r="JN327">
        <v>29.4121</v>
      </c>
      <c r="JO327">
        <v>29.4058</v>
      </c>
      <c r="JP327">
        <v>23.062</v>
      </c>
      <c r="JQ327">
        <v>13.7609</v>
      </c>
      <c r="JR327">
        <v>100</v>
      </c>
      <c r="JS327">
        <v>30.0712</v>
      </c>
      <c r="JT327">
        <v>420</v>
      </c>
      <c r="JU327">
        <v>22.9215</v>
      </c>
      <c r="JV327">
        <v>101.811</v>
      </c>
      <c r="JW327">
        <v>91.2039</v>
      </c>
    </row>
    <row r="328" spans="1:283">
      <c r="A328">
        <v>310</v>
      </c>
      <c r="B328">
        <v>1758840870.6</v>
      </c>
      <c r="C328">
        <v>4037</v>
      </c>
      <c r="D328" t="s">
        <v>1057</v>
      </c>
      <c r="E328" t="s">
        <v>1058</v>
      </c>
      <c r="F328">
        <v>5</v>
      </c>
      <c r="G328" t="s">
        <v>1040</v>
      </c>
      <c r="H328">
        <v>1758840867.6</v>
      </c>
      <c r="I328">
        <f>(J328)/1000</f>
        <v>0</v>
      </c>
      <c r="J328">
        <f>1000*DJ328*AH328*(DF328-DG328)/(100*CY328*(1000-AH328*DF328))</f>
        <v>0</v>
      </c>
      <c r="K328">
        <f>DJ328*AH328*(DE328-DD328*(1000-AH328*DG328)/(1000-AH328*DF328))/(100*CY328)</f>
        <v>0</v>
      </c>
      <c r="L328">
        <f>DD328 - IF(AH328&gt;1, K328*CY328*100.0/(AJ328), 0)</f>
        <v>0</v>
      </c>
      <c r="M328">
        <f>((S328-I328/2)*L328-K328)/(S328+I328/2)</f>
        <v>0</v>
      </c>
      <c r="N328">
        <f>M328*(DK328+DL328)/1000.0</f>
        <v>0</v>
      </c>
      <c r="O328">
        <f>(DD328 - IF(AH328&gt;1, K328*CY328*100.0/(AJ328), 0))*(DK328+DL328)/1000.0</f>
        <v>0</v>
      </c>
      <c r="P328">
        <f>2.0/((1/R328-1/Q328)+SIGN(R328)*SQRT((1/R328-1/Q328)*(1/R328-1/Q328) + 4*CZ328/((CZ328+1)*(CZ328+1))*(2*1/R328*1/Q328-1/Q328*1/Q328)))</f>
        <v>0</v>
      </c>
      <c r="Q328">
        <f>IF(LEFT(DA328,1)&lt;&gt;"0",IF(LEFT(DA328,1)="1",3.0,DB328),$D$5+$E$5*(DR328*DK328/($K$5*1000))+$F$5*(DR328*DK328/($K$5*1000))*MAX(MIN(CY328,$J$5),$I$5)*MAX(MIN(CY328,$J$5),$I$5)+$G$5*MAX(MIN(CY328,$J$5),$I$5)*(DR328*DK328/($K$5*1000))+$H$5*(DR328*DK328/($K$5*1000))*(DR328*DK328/($K$5*1000)))</f>
        <v>0</v>
      </c>
      <c r="R328">
        <f>I328*(1000-(1000*0.61365*exp(17.502*V328/(240.97+V328))/(DK328+DL328)+DF328)/2)/(1000*0.61365*exp(17.502*V328/(240.97+V328))/(DK328+DL328)-DF328)</f>
        <v>0</v>
      </c>
      <c r="S328">
        <f>1/((CZ328+1)/(P328/1.6)+1/(Q328/1.37)) + CZ328/((CZ328+1)/(P328/1.6) + CZ328/(Q328/1.37))</f>
        <v>0</v>
      </c>
      <c r="T328">
        <f>(CU328*CX328)</f>
        <v>0</v>
      </c>
      <c r="U328">
        <f>(DM328+(T328+2*0.95*5.67E-8*(((DM328+$B$9)+273)^4-(DM328+273)^4)-44100*I328)/(1.84*29.3*Q328+8*0.95*5.67E-8*(DM328+273)^3))</f>
        <v>0</v>
      </c>
      <c r="V328">
        <f>($C$9*DN328+$D$9*DO328+$E$9*U328)</f>
        <v>0</v>
      </c>
      <c r="W328">
        <f>0.61365*exp(17.502*V328/(240.97+V328))</f>
        <v>0</v>
      </c>
      <c r="X328">
        <f>(Y328/Z328*100)</f>
        <v>0</v>
      </c>
      <c r="Y328">
        <f>DF328*(DK328+DL328)/1000</f>
        <v>0</v>
      </c>
      <c r="Z328">
        <f>0.61365*exp(17.502*DM328/(240.97+DM328))</f>
        <v>0</v>
      </c>
      <c r="AA328">
        <f>(W328-DF328*(DK328+DL328)/1000)</f>
        <v>0</v>
      </c>
      <c r="AB328">
        <f>(-I328*44100)</f>
        <v>0</v>
      </c>
      <c r="AC328">
        <f>2*29.3*Q328*0.92*(DM328-V328)</f>
        <v>0</v>
      </c>
      <c r="AD328">
        <f>2*0.95*5.67E-8*(((DM328+$B$9)+273)^4-(V328+273)^4)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IF(AF328*$H$15&gt;=AJ328,1.0,(AJ328/(AJ328-AF328*$H$15)))</f>
        <v>0</v>
      </c>
      <c r="AI328">
        <f>(AH328-1)*100</f>
        <v>0</v>
      </c>
      <c r="AJ328">
        <f>MAX(0,($B$15+$C$15*DR328)/(1+$D$15*DR328)*DK328/(DM328+273)*$E$15)</f>
        <v>0</v>
      </c>
      <c r="AK328" t="s">
        <v>422</v>
      </c>
      <c r="AL328" t="s">
        <v>422</v>
      </c>
      <c r="AM328">
        <v>0</v>
      </c>
      <c r="AN328">
        <v>0</v>
      </c>
      <c r="AO328">
        <f>1-AM328/AN328</f>
        <v>0</v>
      </c>
      <c r="AP328">
        <v>0</v>
      </c>
      <c r="AQ328" t="s">
        <v>422</v>
      </c>
      <c r="AR328" t="s">
        <v>422</v>
      </c>
      <c r="AS328">
        <v>0</v>
      </c>
      <c r="AT328">
        <v>0</v>
      </c>
      <c r="AU328">
        <f>1-AS328/AT328</f>
        <v>0</v>
      </c>
      <c r="AV328">
        <v>0.5</v>
      </c>
      <c r="AW328">
        <f>CV328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422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CU328">
        <f>$B$13*DS328+$C$13*DT328+$F$13*EE328*(1-EH328)</f>
        <v>0</v>
      </c>
      <c r="CV328">
        <f>CU328*CW328</f>
        <v>0</v>
      </c>
      <c r="CW328">
        <f>($B$13*$D$11+$C$13*$D$11+$F$13*((ER328+EJ328)/MAX(ER328+EJ328+ES328, 0.1)*$I$11+ES328/MAX(ER328+EJ328+ES328, 0.1)*$J$11))/($B$13+$C$13+$F$13)</f>
        <v>0</v>
      </c>
      <c r="CX328">
        <f>($B$13*$K$11+$C$13*$K$11+$F$13*((ER328+EJ328)/MAX(ER328+EJ328+ES328, 0.1)*$P$11+ES328/MAX(ER328+EJ328+ES328, 0.1)*$Q$11))/($B$13+$C$13+$F$13)</f>
        <v>0</v>
      </c>
      <c r="CY328">
        <v>1.37</v>
      </c>
      <c r="CZ328">
        <v>0.5</v>
      </c>
      <c r="DA328" t="s">
        <v>423</v>
      </c>
      <c r="DB328">
        <v>2</v>
      </c>
      <c r="DC328">
        <v>1758840867.6</v>
      </c>
      <c r="DD328">
        <v>421.821</v>
      </c>
      <c r="DE328">
        <v>419.9674444444445</v>
      </c>
      <c r="DF328">
        <v>23.18611111111111</v>
      </c>
      <c r="DG328">
        <v>22.94503333333333</v>
      </c>
      <c r="DH328">
        <v>423.1402222222222</v>
      </c>
      <c r="DI328">
        <v>22.87913333333334</v>
      </c>
      <c r="DJ328">
        <v>500.118</v>
      </c>
      <c r="DK328">
        <v>90.56229999999999</v>
      </c>
      <c r="DL328">
        <v>0.06692531111111111</v>
      </c>
      <c r="DM328">
        <v>29.83785555555556</v>
      </c>
      <c r="DN328">
        <v>30.01245555555555</v>
      </c>
      <c r="DO328">
        <v>999.9000000000001</v>
      </c>
      <c r="DP328">
        <v>0</v>
      </c>
      <c r="DQ328">
        <v>0</v>
      </c>
      <c r="DR328">
        <v>10025.41111111111</v>
      </c>
      <c r="DS328">
        <v>0</v>
      </c>
      <c r="DT328">
        <v>3.0357</v>
      </c>
      <c r="DU328">
        <v>1.853586666666666</v>
      </c>
      <c r="DV328">
        <v>431.8335555555556</v>
      </c>
      <c r="DW328">
        <v>429.8298888888888</v>
      </c>
      <c r="DX328">
        <v>0.2410658888888889</v>
      </c>
      <c r="DY328">
        <v>419.9674444444445</v>
      </c>
      <c r="DZ328">
        <v>22.94503333333333</v>
      </c>
      <c r="EA328">
        <v>2.099786666666667</v>
      </c>
      <c r="EB328">
        <v>2.077954444444445</v>
      </c>
      <c r="EC328">
        <v>18.21755555555556</v>
      </c>
      <c r="ED328">
        <v>18.0512</v>
      </c>
      <c r="EE328">
        <v>0.00500078</v>
      </c>
      <c r="EF328">
        <v>0</v>
      </c>
      <c r="EG328">
        <v>0</v>
      </c>
      <c r="EH328">
        <v>0</v>
      </c>
      <c r="EI328">
        <v>143.5666666666667</v>
      </c>
      <c r="EJ328">
        <v>0.00500078</v>
      </c>
      <c r="EK328">
        <v>-12.64444444444444</v>
      </c>
      <c r="EL328">
        <v>-0.3777777777777777</v>
      </c>
      <c r="EM328">
        <v>35.83333333333334</v>
      </c>
      <c r="EN328">
        <v>40.7011111111111</v>
      </c>
      <c r="EO328">
        <v>37.986</v>
      </c>
      <c r="EP328">
        <v>41.33311111111111</v>
      </c>
      <c r="EQ328">
        <v>38.41655555555556</v>
      </c>
      <c r="ER328">
        <v>0</v>
      </c>
      <c r="ES328">
        <v>0</v>
      </c>
      <c r="ET328">
        <v>0</v>
      </c>
      <c r="EU328">
        <v>1758840866.1</v>
      </c>
      <c r="EV328">
        <v>0</v>
      </c>
      <c r="EW328">
        <v>140.976</v>
      </c>
      <c r="EX328">
        <v>29.40769227042451</v>
      </c>
      <c r="EY328">
        <v>-40.03846160215739</v>
      </c>
      <c r="EZ328">
        <v>-9.187999999999999</v>
      </c>
      <c r="FA328">
        <v>15</v>
      </c>
      <c r="FB328">
        <v>0</v>
      </c>
      <c r="FC328" t="s">
        <v>424</v>
      </c>
      <c r="FD328">
        <v>1746989605.5</v>
      </c>
      <c r="FE328">
        <v>1746989593.5</v>
      </c>
      <c r="FF328">
        <v>0</v>
      </c>
      <c r="FG328">
        <v>-0.274</v>
      </c>
      <c r="FH328">
        <v>-0.002</v>
      </c>
      <c r="FI328">
        <v>2.549</v>
      </c>
      <c r="FJ328">
        <v>0.129</v>
      </c>
      <c r="FK328">
        <v>420</v>
      </c>
      <c r="FL328">
        <v>17</v>
      </c>
      <c r="FM328">
        <v>0.02</v>
      </c>
      <c r="FN328">
        <v>0.04</v>
      </c>
      <c r="FO328">
        <v>1.808114390243902</v>
      </c>
      <c r="FP328">
        <v>0.405148222996516</v>
      </c>
      <c r="FQ328">
        <v>0.05255891913582088</v>
      </c>
      <c r="FR328">
        <v>1</v>
      </c>
      <c r="FS328">
        <v>141.0411764705882</v>
      </c>
      <c r="FT328">
        <v>1.335370416316682</v>
      </c>
      <c r="FU328">
        <v>7.251657727195039</v>
      </c>
      <c r="FV328">
        <v>0</v>
      </c>
      <c r="FW328">
        <v>0.2414115121951219</v>
      </c>
      <c r="FX328">
        <v>0.001410898954704774</v>
      </c>
      <c r="FY328">
        <v>0.001176922135600277</v>
      </c>
      <c r="FZ328">
        <v>1</v>
      </c>
      <c r="GA328">
        <v>2</v>
      </c>
      <c r="GB328">
        <v>3</v>
      </c>
      <c r="GC328" t="s">
        <v>435</v>
      </c>
      <c r="GD328">
        <v>3.10305</v>
      </c>
      <c r="GE328">
        <v>2.72484</v>
      </c>
      <c r="GF328">
        <v>0.0884856</v>
      </c>
      <c r="GG328">
        <v>0.08803130000000001</v>
      </c>
      <c r="GH328">
        <v>0.105222</v>
      </c>
      <c r="GI328">
        <v>0.105883</v>
      </c>
      <c r="GJ328">
        <v>23791.8</v>
      </c>
      <c r="GK328">
        <v>21602.1</v>
      </c>
      <c r="GL328">
        <v>26665.8</v>
      </c>
      <c r="GM328">
        <v>23909.8</v>
      </c>
      <c r="GN328">
        <v>38178.6</v>
      </c>
      <c r="GO328">
        <v>31589.4</v>
      </c>
      <c r="GP328">
        <v>46565.4</v>
      </c>
      <c r="GQ328">
        <v>37812.6</v>
      </c>
      <c r="GR328">
        <v>1.86645</v>
      </c>
      <c r="GS328">
        <v>1.86408</v>
      </c>
      <c r="GT328">
        <v>0.08710469999999999</v>
      </c>
      <c r="GU328">
        <v>0</v>
      </c>
      <c r="GV328">
        <v>28.5935</v>
      </c>
      <c r="GW328">
        <v>999.9</v>
      </c>
      <c r="GX328">
        <v>50.3</v>
      </c>
      <c r="GY328">
        <v>31.5</v>
      </c>
      <c r="GZ328">
        <v>25.7808</v>
      </c>
      <c r="HA328">
        <v>60.7102</v>
      </c>
      <c r="HB328">
        <v>19.4151</v>
      </c>
      <c r="HC328">
        <v>1</v>
      </c>
      <c r="HD328">
        <v>0.149627</v>
      </c>
      <c r="HE328">
        <v>-0.945196</v>
      </c>
      <c r="HF328">
        <v>20.2947</v>
      </c>
      <c r="HG328">
        <v>5.21774</v>
      </c>
      <c r="HH328">
        <v>11.98</v>
      </c>
      <c r="HI328">
        <v>4.96495</v>
      </c>
      <c r="HJ328">
        <v>3.27583</v>
      </c>
      <c r="HK328">
        <v>9999</v>
      </c>
      <c r="HL328">
        <v>9999</v>
      </c>
      <c r="HM328">
        <v>9999</v>
      </c>
      <c r="HN328">
        <v>9.300000000000001</v>
      </c>
      <c r="HO328">
        <v>1.86392</v>
      </c>
      <c r="HP328">
        <v>1.86005</v>
      </c>
      <c r="HQ328">
        <v>1.85837</v>
      </c>
      <c r="HR328">
        <v>1.85974</v>
      </c>
      <c r="HS328">
        <v>1.85988</v>
      </c>
      <c r="HT328">
        <v>1.85837</v>
      </c>
      <c r="HU328">
        <v>1.85745</v>
      </c>
      <c r="HV328">
        <v>1.85241</v>
      </c>
      <c r="HW328">
        <v>0</v>
      </c>
      <c r="HX328">
        <v>0</v>
      </c>
      <c r="HY328">
        <v>0</v>
      </c>
      <c r="HZ328">
        <v>0</v>
      </c>
      <c r="IA328" t="s">
        <v>426</v>
      </c>
      <c r="IB328" t="s">
        <v>427</v>
      </c>
      <c r="IC328" t="s">
        <v>428</v>
      </c>
      <c r="ID328" t="s">
        <v>428</v>
      </c>
      <c r="IE328" t="s">
        <v>428</v>
      </c>
      <c r="IF328" t="s">
        <v>428</v>
      </c>
      <c r="IG328">
        <v>0</v>
      </c>
      <c r="IH328">
        <v>100</v>
      </c>
      <c r="II328">
        <v>100</v>
      </c>
      <c r="IJ328">
        <v>-1.319</v>
      </c>
      <c r="IK328">
        <v>0.307</v>
      </c>
      <c r="IL328">
        <v>-1.085747647868322</v>
      </c>
      <c r="IM328">
        <v>-0.001141660950335919</v>
      </c>
      <c r="IN328">
        <v>1.556549255047457E-06</v>
      </c>
      <c r="IO328">
        <v>-3.845636065895205E-10</v>
      </c>
      <c r="IP328">
        <v>0.01562767363184709</v>
      </c>
      <c r="IQ328">
        <v>0.001629169780553792</v>
      </c>
      <c r="IR328">
        <v>0.0005448488767950686</v>
      </c>
      <c r="IS328">
        <v>-2.599574200195059E-06</v>
      </c>
      <c r="IT328">
        <v>2</v>
      </c>
      <c r="IU328">
        <v>2011</v>
      </c>
      <c r="IV328">
        <v>1</v>
      </c>
      <c r="IW328">
        <v>26</v>
      </c>
      <c r="IX328">
        <v>197521.1</v>
      </c>
      <c r="IY328">
        <v>197521.3</v>
      </c>
      <c r="IZ328">
        <v>1.14746</v>
      </c>
      <c r="JA328">
        <v>2.65381</v>
      </c>
      <c r="JB328">
        <v>1.49658</v>
      </c>
      <c r="JC328">
        <v>2.34985</v>
      </c>
      <c r="JD328">
        <v>1.54907</v>
      </c>
      <c r="JE328">
        <v>2.40845</v>
      </c>
      <c r="JF328">
        <v>36.718</v>
      </c>
      <c r="JG328">
        <v>24.1926</v>
      </c>
      <c r="JH328">
        <v>18</v>
      </c>
      <c r="JI328">
        <v>482.983</v>
      </c>
      <c r="JJ328">
        <v>496.272</v>
      </c>
      <c r="JK328">
        <v>30.08</v>
      </c>
      <c r="JL328">
        <v>29.2061</v>
      </c>
      <c r="JM328">
        <v>30.0001</v>
      </c>
      <c r="JN328">
        <v>29.4121</v>
      </c>
      <c r="JO328">
        <v>29.4058</v>
      </c>
      <c r="JP328">
        <v>23.0613</v>
      </c>
      <c r="JQ328">
        <v>13.7609</v>
      </c>
      <c r="JR328">
        <v>100</v>
      </c>
      <c r="JS328">
        <v>30.0712</v>
      </c>
      <c r="JT328">
        <v>420</v>
      </c>
      <c r="JU328">
        <v>22.9215</v>
      </c>
      <c r="JV328">
        <v>101.811</v>
      </c>
      <c r="JW328">
        <v>91.2041</v>
      </c>
    </row>
    <row r="329" spans="1:283">
      <c r="A329">
        <v>311</v>
      </c>
      <c r="B329">
        <v>1758840872.6</v>
      </c>
      <c r="C329">
        <v>4039</v>
      </c>
      <c r="D329" t="s">
        <v>1059</v>
      </c>
      <c r="E329" t="s">
        <v>1060</v>
      </c>
      <c r="F329">
        <v>5</v>
      </c>
      <c r="G329" t="s">
        <v>1040</v>
      </c>
      <c r="H329">
        <v>1758840869.6</v>
      </c>
      <c r="I329">
        <f>(J329)/1000</f>
        <v>0</v>
      </c>
      <c r="J329">
        <f>1000*DJ329*AH329*(DF329-DG329)/(100*CY329*(1000-AH329*DF329))</f>
        <v>0</v>
      </c>
      <c r="K329">
        <f>DJ329*AH329*(DE329-DD329*(1000-AH329*DG329)/(1000-AH329*DF329))/(100*CY329)</f>
        <v>0</v>
      </c>
      <c r="L329">
        <f>DD329 - IF(AH329&gt;1, K329*CY329*100.0/(AJ329), 0)</f>
        <v>0</v>
      </c>
      <c r="M329">
        <f>((S329-I329/2)*L329-K329)/(S329+I329/2)</f>
        <v>0</v>
      </c>
      <c r="N329">
        <f>M329*(DK329+DL329)/1000.0</f>
        <v>0</v>
      </c>
      <c r="O329">
        <f>(DD329 - IF(AH329&gt;1, K329*CY329*100.0/(AJ329), 0))*(DK329+DL329)/1000.0</f>
        <v>0</v>
      </c>
      <c r="P329">
        <f>2.0/((1/R329-1/Q329)+SIGN(R329)*SQRT((1/R329-1/Q329)*(1/R329-1/Q329) + 4*CZ329/((CZ329+1)*(CZ329+1))*(2*1/R329*1/Q329-1/Q329*1/Q329)))</f>
        <v>0</v>
      </c>
      <c r="Q329">
        <f>IF(LEFT(DA329,1)&lt;&gt;"0",IF(LEFT(DA329,1)="1",3.0,DB329),$D$5+$E$5*(DR329*DK329/($K$5*1000))+$F$5*(DR329*DK329/($K$5*1000))*MAX(MIN(CY329,$J$5),$I$5)*MAX(MIN(CY329,$J$5),$I$5)+$G$5*MAX(MIN(CY329,$J$5),$I$5)*(DR329*DK329/($K$5*1000))+$H$5*(DR329*DK329/($K$5*1000))*(DR329*DK329/($K$5*1000)))</f>
        <v>0</v>
      </c>
      <c r="R329">
        <f>I329*(1000-(1000*0.61365*exp(17.502*V329/(240.97+V329))/(DK329+DL329)+DF329)/2)/(1000*0.61365*exp(17.502*V329/(240.97+V329))/(DK329+DL329)-DF329)</f>
        <v>0</v>
      </c>
      <c r="S329">
        <f>1/((CZ329+1)/(P329/1.6)+1/(Q329/1.37)) + CZ329/((CZ329+1)/(P329/1.6) + CZ329/(Q329/1.37))</f>
        <v>0</v>
      </c>
      <c r="T329">
        <f>(CU329*CX329)</f>
        <v>0</v>
      </c>
      <c r="U329">
        <f>(DM329+(T329+2*0.95*5.67E-8*(((DM329+$B$9)+273)^4-(DM329+273)^4)-44100*I329)/(1.84*29.3*Q329+8*0.95*5.67E-8*(DM329+273)^3))</f>
        <v>0</v>
      </c>
      <c r="V329">
        <f>($C$9*DN329+$D$9*DO329+$E$9*U329)</f>
        <v>0</v>
      </c>
      <c r="W329">
        <f>0.61365*exp(17.502*V329/(240.97+V329))</f>
        <v>0</v>
      </c>
      <c r="X329">
        <f>(Y329/Z329*100)</f>
        <v>0</v>
      </c>
      <c r="Y329">
        <f>DF329*(DK329+DL329)/1000</f>
        <v>0</v>
      </c>
      <c r="Z329">
        <f>0.61365*exp(17.502*DM329/(240.97+DM329))</f>
        <v>0</v>
      </c>
      <c r="AA329">
        <f>(W329-DF329*(DK329+DL329)/1000)</f>
        <v>0</v>
      </c>
      <c r="AB329">
        <f>(-I329*44100)</f>
        <v>0</v>
      </c>
      <c r="AC329">
        <f>2*29.3*Q329*0.92*(DM329-V329)</f>
        <v>0</v>
      </c>
      <c r="AD329">
        <f>2*0.95*5.67E-8*(((DM329+$B$9)+273)^4-(V329+273)^4)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IF(AF329*$H$15&gt;=AJ329,1.0,(AJ329/(AJ329-AF329*$H$15)))</f>
        <v>0</v>
      </c>
      <c r="AI329">
        <f>(AH329-1)*100</f>
        <v>0</v>
      </c>
      <c r="AJ329">
        <f>MAX(0,($B$15+$C$15*DR329)/(1+$D$15*DR329)*DK329/(DM329+273)*$E$15)</f>
        <v>0</v>
      </c>
      <c r="AK329" t="s">
        <v>422</v>
      </c>
      <c r="AL329" t="s">
        <v>422</v>
      </c>
      <c r="AM329">
        <v>0</v>
      </c>
      <c r="AN329">
        <v>0</v>
      </c>
      <c r="AO329">
        <f>1-AM329/AN329</f>
        <v>0</v>
      </c>
      <c r="AP329">
        <v>0</v>
      </c>
      <c r="AQ329" t="s">
        <v>422</v>
      </c>
      <c r="AR329" t="s">
        <v>422</v>
      </c>
      <c r="AS329">
        <v>0</v>
      </c>
      <c r="AT329">
        <v>0</v>
      </c>
      <c r="AU329">
        <f>1-AS329/AT329</f>
        <v>0</v>
      </c>
      <c r="AV329">
        <v>0.5</v>
      </c>
      <c r="AW329">
        <f>CV329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422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CU329">
        <f>$B$13*DS329+$C$13*DT329+$F$13*EE329*(1-EH329)</f>
        <v>0</v>
      </c>
      <c r="CV329">
        <f>CU329*CW329</f>
        <v>0</v>
      </c>
      <c r="CW329">
        <f>($B$13*$D$11+$C$13*$D$11+$F$13*((ER329+EJ329)/MAX(ER329+EJ329+ES329, 0.1)*$I$11+ES329/MAX(ER329+EJ329+ES329, 0.1)*$J$11))/($B$13+$C$13+$F$13)</f>
        <v>0</v>
      </c>
      <c r="CX329">
        <f>($B$13*$K$11+$C$13*$K$11+$F$13*((ER329+EJ329)/MAX(ER329+EJ329+ES329, 0.1)*$P$11+ES329/MAX(ER329+EJ329+ES329, 0.1)*$Q$11))/($B$13+$C$13+$F$13)</f>
        <v>0</v>
      </c>
      <c r="CY329">
        <v>1.37</v>
      </c>
      <c r="CZ329">
        <v>0.5</v>
      </c>
      <c r="DA329" t="s">
        <v>423</v>
      </c>
      <c r="DB329">
        <v>2</v>
      </c>
      <c r="DC329">
        <v>1758840869.6</v>
      </c>
      <c r="DD329">
        <v>421.8098888888889</v>
      </c>
      <c r="DE329">
        <v>419.9756666666667</v>
      </c>
      <c r="DF329">
        <v>23.18615555555555</v>
      </c>
      <c r="DG329">
        <v>22.94541111111111</v>
      </c>
      <c r="DH329">
        <v>423.129</v>
      </c>
      <c r="DI329">
        <v>22.87918888888889</v>
      </c>
      <c r="DJ329">
        <v>500.182</v>
      </c>
      <c r="DK329">
        <v>90.56317777777777</v>
      </c>
      <c r="DL329">
        <v>0.06676182222222221</v>
      </c>
      <c r="DM329">
        <v>29.83845555555556</v>
      </c>
      <c r="DN329">
        <v>30.01194444444445</v>
      </c>
      <c r="DO329">
        <v>999.9000000000001</v>
      </c>
      <c r="DP329">
        <v>0</v>
      </c>
      <c r="DQ329">
        <v>0</v>
      </c>
      <c r="DR329">
        <v>10023.73888888889</v>
      </c>
      <c r="DS329">
        <v>0</v>
      </c>
      <c r="DT329">
        <v>3.0357</v>
      </c>
      <c r="DU329">
        <v>1.834116666666667</v>
      </c>
      <c r="DV329">
        <v>431.822</v>
      </c>
      <c r="DW329">
        <v>429.8384444444444</v>
      </c>
      <c r="DX329">
        <v>0.2407466666666667</v>
      </c>
      <c r="DY329">
        <v>419.9756666666667</v>
      </c>
      <c r="DZ329">
        <v>22.94541111111111</v>
      </c>
      <c r="EA329">
        <v>2.099812222222222</v>
      </c>
      <c r="EB329">
        <v>2.078008888888889</v>
      </c>
      <c r="EC329">
        <v>18.21775555555556</v>
      </c>
      <c r="ED329">
        <v>18.05161111111111</v>
      </c>
      <c r="EE329">
        <v>0.00500078</v>
      </c>
      <c r="EF329">
        <v>0</v>
      </c>
      <c r="EG329">
        <v>0</v>
      </c>
      <c r="EH329">
        <v>0</v>
      </c>
      <c r="EI329">
        <v>145.4666666666667</v>
      </c>
      <c r="EJ329">
        <v>0.00500078</v>
      </c>
      <c r="EK329">
        <v>-12</v>
      </c>
      <c r="EL329">
        <v>-0.3777777777777778</v>
      </c>
      <c r="EM329">
        <v>35.79844444444445</v>
      </c>
      <c r="EN329">
        <v>40.63866666666667</v>
      </c>
      <c r="EO329">
        <v>37.98588888888889</v>
      </c>
      <c r="EP329">
        <v>41.27077777777778</v>
      </c>
      <c r="EQ329">
        <v>38.38866666666667</v>
      </c>
      <c r="ER329">
        <v>0</v>
      </c>
      <c r="ES329">
        <v>0</v>
      </c>
      <c r="ET329">
        <v>0</v>
      </c>
      <c r="EU329">
        <v>1758840867.9</v>
      </c>
      <c r="EV329">
        <v>0</v>
      </c>
      <c r="EW329">
        <v>142.1461538461538</v>
      </c>
      <c r="EX329">
        <v>49.67521373394303</v>
      </c>
      <c r="EY329">
        <v>-43.1863248805427</v>
      </c>
      <c r="EZ329">
        <v>-10.23076923076923</v>
      </c>
      <c r="FA329">
        <v>15</v>
      </c>
      <c r="FB329">
        <v>0</v>
      </c>
      <c r="FC329" t="s">
        <v>424</v>
      </c>
      <c r="FD329">
        <v>1746989605.5</v>
      </c>
      <c r="FE329">
        <v>1746989593.5</v>
      </c>
      <c r="FF329">
        <v>0</v>
      </c>
      <c r="FG329">
        <v>-0.274</v>
      </c>
      <c r="FH329">
        <v>-0.002</v>
      </c>
      <c r="FI329">
        <v>2.549</v>
      </c>
      <c r="FJ329">
        <v>0.129</v>
      </c>
      <c r="FK329">
        <v>420</v>
      </c>
      <c r="FL329">
        <v>17</v>
      </c>
      <c r="FM329">
        <v>0.02</v>
      </c>
      <c r="FN329">
        <v>0.04</v>
      </c>
      <c r="FO329">
        <v>1.82167125</v>
      </c>
      <c r="FP329">
        <v>0.2163072045028123</v>
      </c>
      <c r="FQ329">
        <v>0.04191627650373419</v>
      </c>
      <c r="FR329">
        <v>1</v>
      </c>
      <c r="FS329">
        <v>142.2147058823529</v>
      </c>
      <c r="FT329">
        <v>13.94194034095876</v>
      </c>
      <c r="FU329">
        <v>7.767925468872972</v>
      </c>
      <c r="FV329">
        <v>0</v>
      </c>
      <c r="FW329">
        <v>0.241536575</v>
      </c>
      <c r="FX329">
        <v>-0.007083726078799605</v>
      </c>
      <c r="FY329">
        <v>0.001009542690714464</v>
      </c>
      <c r="FZ329">
        <v>1</v>
      </c>
      <c r="GA329">
        <v>2</v>
      </c>
      <c r="GB329">
        <v>3</v>
      </c>
      <c r="GC329" t="s">
        <v>435</v>
      </c>
      <c r="GD329">
        <v>3.10284</v>
      </c>
      <c r="GE329">
        <v>2.72514</v>
      </c>
      <c r="GF329">
        <v>0.0884809</v>
      </c>
      <c r="GG329">
        <v>0.088032</v>
      </c>
      <c r="GH329">
        <v>0.105227</v>
      </c>
      <c r="GI329">
        <v>0.105885</v>
      </c>
      <c r="GJ329">
        <v>23791.9</v>
      </c>
      <c r="GK329">
        <v>21602.1</v>
      </c>
      <c r="GL329">
        <v>26665.7</v>
      </c>
      <c r="GM329">
        <v>23909.8</v>
      </c>
      <c r="GN329">
        <v>38178.6</v>
      </c>
      <c r="GO329">
        <v>31589.5</v>
      </c>
      <c r="GP329">
        <v>46565.6</v>
      </c>
      <c r="GQ329">
        <v>37812.8</v>
      </c>
      <c r="GR329">
        <v>1.86618</v>
      </c>
      <c r="GS329">
        <v>1.86443</v>
      </c>
      <c r="GT329">
        <v>0.08693339999999999</v>
      </c>
      <c r="GU329">
        <v>0</v>
      </c>
      <c r="GV329">
        <v>28.5954</v>
      </c>
      <c r="GW329">
        <v>999.9</v>
      </c>
      <c r="GX329">
        <v>50.3</v>
      </c>
      <c r="GY329">
        <v>31.5</v>
      </c>
      <c r="GZ329">
        <v>25.7817</v>
      </c>
      <c r="HA329">
        <v>60.6002</v>
      </c>
      <c r="HB329">
        <v>19.2909</v>
      </c>
      <c r="HC329">
        <v>1</v>
      </c>
      <c r="HD329">
        <v>0.149627</v>
      </c>
      <c r="HE329">
        <v>-0.945027</v>
      </c>
      <c r="HF329">
        <v>20.2947</v>
      </c>
      <c r="HG329">
        <v>5.21774</v>
      </c>
      <c r="HH329">
        <v>11.98</v>
      </c>
      <c r="HI329">
        <v>4.965</v>
      </c>
      <c r="HJ329">
        <v>3.27585</v>
      </c>
      <c r="HK329">
        <v>9999</v>
      </c>
      <c r="HL329">
        <v>9999</v>
      </c>
      <c r="HM329">
        <v>9999</v>
      </c>
      <c r="HN329">
        <v>9.300000000000001</v>
      </c>
      <c r="HO329">
        <v>1.8639</v>
      </c>
      <c r="HP329">
        <v>1.86005</v>
      </c>
      <c r="HQ329">
        <v>1.85837</v>
      </c>
      <c r="HR329">
        <v>1.85974</v>
      </c>
      <c r="HS329">
        <v>1.85988</v>
      </c>
      <c r="HT329">
        <v>1.85837</v>
      </c>
      <c r="HU329">
        <v>1.85745</v>
      </c>
      <c r="HV329">
        <v>1.85241</v>
      </c>
      <c r="HW329">
        <v>0</v>
      </c>
      <c r="HX329">
        <v>0</v>
      </c>
      <c r="HY329">
        <v>0</v>
      </c>
      <c r="HZ329">
        <v>0</v>
      </c>
      <c r="IA329" t="s">
        <v>426</v>
      </c>
      <c r="IB329" t="s">
        <v>427</v>
      </c>
      <c r="IC329" t="s">
        <v>428</v>
      </c>
      <c r="ID329" t="s">
        <v>428</v>
      </c>
      <c r="IE329" t="s">
        <v>428</v>
      </c>
      <c r="IF329" t="s">
        <v>428</v>
      </c>
      <c r="IG329">
        <v>0</v>
      </c>
      <c r="IH329">
        <v>100</v>
      </c>
      <c r="II329">
        <v>100</v>
      </c>
      <c r="IJ329">
        <v>-1.32</v>
      </c>
      <c r="IK329">
        <v>0.307</v>
      </c>
      <c r="IL329">
        <v>-1.085747647868322</v>
      </c>
      <c r="IM329">
        <v>-0.001141660950335919</v>
      </c>
      <c r="IN329">
        <v>1.556549255047457E-06</v>
      </c>
      <c r="IO329">
        <v>-3.845636065895205E-10</v>
      </c>
      <c r="IP329">
        <v>0.01562767363184709</v>
      </c>
      <c r="IQ329">
        <v>0.001629169780553792</v>
      </c>
      <c r="IR329">
        <v>0.0005448488767950686</v>
      </c>
      <c r="IS329">
        <v>-2.599574200195059E-06</v>
      </c>
      <c r="IT329">
        <v>2</v>
      </c>
      <c r="IU329">
        <v>2011</v>
      </c>
      <c r="IV329">
        <v>1</v>
      </c>
      <c r="IW329">
        <v>26</v>
      </c>
      <c r="IX329">
        <v>197521.1</v>
      </c>
      <c r="IY329">
        <v>197521.3</v>
      </c>
      <c r="IZ329">
        <v>1.14746</v>
      </c>
      <c r="JA329">
        <v>2.64526</v>
      </c>
      <c r="JB329">
        <v>1.49658</v>
      </c>
      <c r="JC329">
        <v>2.34985</v>
      </c>
      <c r="JD329">
        <v>1.54907</v>
      </c>
      <c r="JE329">
        <v>2.34985</v>
      </c>
      <c r="JF329">
        <v>36.7417</v>
      </c>
      <c r="JG329">
        <v>24.1926</v>
      </c>
      <c r="JH329">
        <v>18</v>
      </c>
      <c r="JI329">
        <v>482.822</v>
      </c>
      <c r="JJ329">
        <v>496.505</v>
      </c>
      <c r="JK329">
        <v>30.0734</v>
      </c>
      <c r="JL329">
        <v>29.2061</v>
      </c>
      <c r="JM329">
        <v>30.0001</v>
      </c>
      <c r="JN329">
        <v>29.4121</v>
      </c>
      <c r="JO329">
        <v>29.4058</v>
      </c>
      <c r="JP329">
        <v>23.0616</v>
      </c>
      <c r="JQ329">
        <v>13.7609</v>
      </c>
      <c r="JR329">
        <v>100</v>
      </c>
      <c r="JS329">
        <v>30.0712</v>
      </c>
      <c r="JT329">
        <v>420</v>
      </c>
      <c r="JU329">
        <v>22.9215</v>
      </c>
      <c r="JV329">
        <v>101.811</v>
      </c>
      <c r="JW329">
        <v>91.2045</v>
      </c>
    </row>
    <row r="330" spans="1:283">
      <c r="A330">
        <v>312</v>
      </c>
      <c r="B330">
        <v>1758840874.6</v>
      </c>
      <c r="C330">
        <v>4041</v>
      </c>
      <c r="D330" t="s">
        <v>1061</v>
      </c>
      <c r="E330" t="s">
        <v>1062</v>
      </c>
      <c r="F330">
        <v>5</v>
      </c>
      <c r="G330" t="s">
        <v>1040</v>
      </c>
      <c r="H330">
        <v>1758840871.6</v>
      </c>
      <c r="I330">
        <f>(J330)/1000</f>
        <v>0</v>
      </c>
      <c r="J330">
        <f>1000*DJ330*AH330*(DF330-DG330)/(100*CY330*(1000-AH330*DF330))</f>
        <v>0</v>
      </c>
      <c r="K330">
        <f>DJ330*AH330*(DE330-DD330*(1000-AH330*DG330)/(1000-AH330*DF330))/(100*CY330)</f>
        <v>0</v>
      </c>
      <c r="L330">
        <f>DD330 - IF(AH330&gt;1, K330*CY330*100.0/(AJ330), 0)</f>
        <v>0</v>
      </c>
      <c r="M330">
        <f>((S330-I330/2)*L330-K330)/(S330+I330/2)</f>
        <v>0</v>
      </c>
      <c r="N330">
        <f>M330*(DK330+DL330)/1000.0</f>
        <v>0</v>
      </c>
      <c r="O330">
        <f>(DD330 - IF(AH330&gt;1, K330*CY330*100.0/(AJ330), 0))*(DK330+DL330)/1000.0</f>
        <v>0</v>
      </c>
      <c r="P330">
        <f>2.0/((1/R330-1/Q330)+SIGN(R330)*SQRT((1/R330-1/Q330)*(1/R330-1/Q330) + 4*CZ330/((CZ330+1)*(CZ330+1))*(2*1/R330*1/Q330-1/Q330*1/Q330)))</f>
        <v>0</v>
      </c>
      <c r="Q330">
        <f>IF(LEFT(DA330,1)&lt;&gt;"0",IF(LEFT(DA330,1)="1",3.0,DB330),$D$5+$E$5*(DR330*DK330/($K$5*1000))+$F$5*(DR330*DK330/($K$5*1000))*MAX(MIN(CY330,$J$5),$I$5)*MAX(MIN(CY330,$J$5),$I$5)+$G$5*MAX(MIN(CY330,$J$5),$I$5)*(DR330*DK330/($K$5*1000))+$H$5*(DR330*DK330/($K$5*1000))*(DR330*DK330/($K$5*1000)))</f>
        <v>0</v>
      </c>
      <c r="R330">
        <f>I330*(1000-(1000*0.61365*exp(17.502*V330/(240.97+V330))/(DK330+DL330)+DF330)/2)/(1000*0.61365*exp(17.502*V330/(240.97+V330))/(DK330+DL330)-DF330)</f>
        <v>0</v>
      </c>
      <c r="S330">
        <f>1/((CZ330+1)/(P330/1.6)+1/(Q330/1.37)) + CZ330/((CZ330+1)/(P330/1.6) + CZ330/(Q330/1.37))</f>
        <v>0</v>
      </c>
      <c r="T330">
        <f>(CU330*CX330)</f>
        <v>0</v>
      </c>
      <c r="U330">
        <f>(DM330+(T330+2*0.95*5.67E-8*(((DM330+$B$9)+273)^4-(DM330+273)^4)-44100*I330)/(1.84*29.3*Q330+8*0.95*5.67E-8*(DM330+273)^3))</f>
        <v>0</v>
      </c>
      <c r="V330">
        <f>($C$9*DN330+$D$9*DO330+$E$9*U330)</f>
        <v>0</v>
      </c>
      <c r="W330">
        <f>0.61365*exp(17.502*V330/(240.97+V330))</f>
        <v>0</v>
      </c>
      <c r="X330">
        <f>(Y330/Z330*100)</f>
        <v>0</v>
      </c>
      <c r="Y330">
        <f>DF330*(DK330+DL330)/1000</f>
        <v>0</v>
      </c>
      <c r="Z330">
        <f>0.61365*exp(17.502*DM330/(240.97+DM330))</f>
        <v>0</v>
      </c>
      <c r="AA330">
        <f>(W330-DF330*(DK330+DL330)/1000)</f>
        <v>0</v>
      </c>
      <c r="AB330">
        <f>(-I330*44100)</f>
        <v>0</v>
      </c>
      <c r="AC330">
        <f>2*29.3*Q330*0.92*(DM330-V330)</f>
        <v>0</v>
      </c>
      <c r="AD330">
        <f>2*0.95*5.67E-8*(((DM330+$B$9)+273)^4-(V330+273)^4)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IF(AF330*$H$15&gt;=AJ330,1.0,(AJ330/(AJ330-AF330*$H$15)))</f>
        <v>0</v>
      </c>
      <c r="AI330">
        <f>(AH330-1)*100</f>
        <v>0</v>
      </c>
      <c r="AJ330">
        <f>MAX(0,($B$15+$C$15*DR330)/(1+$D$15*DR330)*DK330/(DM330+273)*$E$15)</f>
        <v>0</v>
      </c>
      <c r="AK330" t="s">
        <v>422</v>
      </c>
      <c r="AL330" t="s">
        <v>422</v>
      </c>
      <c r="AM330">
        <v>0</v>
      </c>
      <c r="AN330">
        <v>0</v>
      </c>
      <c r="AO330">
        <f>1-AM330/AN330</f>
        <v>0</v>
      </c>
      <c r="AP330">
        <v>0</v>
      </c>
      <c r="AQ330" t="s">
        <v>422</v>
      </c>
      <c r="AR330" t="s">
        <v>422</v>
      </c>
      <c r="AS330">
        <v>0</v>
      </c>
      <c r="AT330">
        <v>0</v>
      </c>
      <c r="AU330">
        <f>1-AS330/AT330</f>
        <v>0</v>
      </c>
      <c r="AV330">
        <v>0.5</v>
      </c>
      <c r="AW330">
        <f>CV330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422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CU330">
        <f>$B$13*DS330+$C$13*DT330+$F$13*EE330*(1-EH330)</f>
        <v>0</v>
      </c>
      <c r="CV330">
        <f>CU330*CW330</f>
        <v>0</v>
      </c>
      <c r="CW330">
        <f>($B$13*$D$11+$C$13*$D$11+$F$13*((ER330+EJ330)/MAX(ER330+EJ330+ES330, 0.1)*$I$11+ES330/MAX(ER330+EJ330+ES330, 0.1)*$J$11))/($B$13+$C$13+$F$13)</f>
        <v>0</v>
      </c>
      <c r="CX330">
        <f>($B$13*$K$11+$C$13*$K$11+$F$13*((ER330+EJ330)/MAX(ER330+EJ330+ES330, 0.1)*$P$11+ES330/MAX(ER330+EJ330+ES330, 0.1)*$Q$11))/($B$13+$C$13+$F$13)</f>
        <v>0</v>
      </c>
      <c r="CY330">
        <v>1.37</v>
      </c>
      <c r="CZ330">
        <v>0.5</v>
      </c>
      <c r="DA330" t="s">
        <v>423</v>
      </c>
      <c r="DB330">
        <v>2</v>
      </c>
      <c r="DC330">
        <v>1758840871.6</v>
      </c>
      <c r="DD330">
        <v>421.807</v>
      </c>
      <c r="DE330">
        <v>419.9886666666667</v>
      </c>
      <c r="DF330">
        <v>23.18708888888889</v>
      </c>
      <c r="DG330">
        <v>22.94636666666667</v>
      </c>
      <c r="DH330">
        <v>423.1262222222223</v>
      </c>
      <c r="DI330">
        <v>22.88012222222222</v>
      </c>
      <c r="DJ330">
        <v>500.1125555555556</v>
      </c>
      <c r="DK330">
        <v>90.56325555555556</v>
      </c>
      <c r="DL330">
        <v>0.06688676666666667</v>
      </c>
      <c r="DM330">
        <v>29.83951111111111</v>
      </c>
      <c r="DN330">
        <v>30.01118888888889</v>
      </c>
      <c r="DO330">
        <v>999.9000000000001</v>
      </c>
      <c r="DP330">
        <v>0</v>
      </c>
      <c r="DQ330">
        <v>0</v>
      </c>
      <c r="DR330">
        <v>9999.150000000001</v>
      </c>
      <c r="DS330">
        <v>0</v>
      </c>
      <c r="DT330">
        <v>3.0357</v>
      </c>
      <c r="DU330">
        <v>1.818248888888889</v>
      </c>
      <c r="DV330">
        <v>431.8196666666666</v>
      </c>
      <c r="DW330">
        <v>429.8521111111111</v>
      </c>
      <c r="DX330">
        <v>0.2407167777777778</v>
      </c>
      <c r="DY330">
        <v>419.9886666666667</v>
      </c>
      <c r="DZ330">
        <v>22.94636666666667</v>
      </c>
      <c r="EA330">
        <v>2.099898888888889</v>
      </c>
      <c r="EB330">
        <v>2.078098888888888</v>
      </c>
      <c r="EC330">
        <v>18.21841111111111</v>
      </c>
      <c r="ED330">
        <v>18.05228888888889</v>
      </c>
      <c r="EE330">
        <v>0.00500078</v>
      </c>
      <c r="EF330">
        <v>0</v>
      </c>
      <c r="EG330">
        <v>0</v>
      </c>
      <c r="EH330">
        <v>0</v>
      </c>
      <c r="EI330">
        <v>143.1888888888889</v>
      </c>
      <c r="EJ330">
        <v>0.00500078</v>
      </c>
      <c r="EK330">
        <v>-12.87777777777778</v>
      </c>
      <c r="EL330">
        <v>-0.9333333333333331</v>
      </c>
      <c r="EM330">
        <v>35.74288888888889</v>
      </c>
      <c r="EN330">
        <v>40.59011111111111</v>
      </c>
      <c r="EO330">
        <v>37.93733333333333</v>
      </c>
      <c r="EP330">
        <v>41.18044444444445</v>
      </c>
      <c r="EQ330">
        <v>38.38177777777778</v>
      </c>
      <c r="ER330">
        <v>0</v>
      </c>
      <c r="ES330">
        <v>0</v>
      </c>
      <c r="ET330">
        <v>0</v>
      </c>
      <c r="EU330">
        <v>1758840870.3</v>
      </c>
      <c r="EV330">
        <v>0</v>
      </c>
      <c r="EW330">
        <v>141.9192307692308</v>
      </c>
      <c r="EX330">
        <v>12.73504295078997</v>
      </c>
      <c r="EY330">
        <v>-44.39316256894433</v>
      </c>
      <c r="EZ330">
        <v>-10.95</v>
      </c>
      <c r="FA330">
        <v>15</v>
      </c>
      <c r="FB330">
        <v>0</v>
      </c>
      <c r="FC330" t="s">
        <v>424</v>
      </c>
      <c r="FD330">
        <v>1746989605.5</v>
      </c>
      <c r="FE330">
        <v>1746989593.5</v>
      </c>
      <c r="FF330">
        <v>0</v>
      </c>
      <c r="FG330">
        <v>-0.274</v>
      </c>
      <c r="FH330">
        <v>-0.002</v>
      </c>
      <c r="FI330">
        <v>2.549</v>
      </c>
      <c r="FJ330">
        <v>0.129</v>
      </c>
      <c r="FK330">
        <v>420</v>
      </c>
      <c r="FL330">
        <v>17</v>
      </c>
      <c r="FM330">
        <v>0.02</v>
      </c>
      <c r="FN330">
        <v>0.04</v>
      </c>
      <c r="FO330">
        <v>1.821186585365854</v>
      </c>
      <c r="FP330">
        <v>0.1355560975609749</v>
      </c>
      <c r="FQ330">
        <v>0.04144674052968936</v>
      </c>
      <c r="FR330">
        <v>1</v>
      </c>
      <c r="FS330">
        <v>141.3235294117647</v>
      </c>
      <c r="FT330">
        <v>31.21161188336802</v>
      </c>
      <c r="FU330">
        <v>7.636062229106176</v>
      </c>
      <c r="FV330">
        <v>0</v>
      </c>
      <c r="FW330">
        <v>0.2414975853658537</v>
      </c>
      <c r="FX330">
        <v>-0.007588055749128768</v>
      </c>
      <c r="FY330">
        <v>0.001013472128332986</v>
      </c>
      <c r="FZ330">
        <v>1</v>
      </c>
      <c r="GA330">
        <v>2</v>
      </c>
      <c r="GB330">
        <v>3</v>
      </c>
      <c r="GC330" t="s">
        <v>435</v>
      </c>
      <c r="GD330">
        <v>3.10304</v>
      </c>
      <c r="GE330">
        <v>2.72507</v>
      </c>
      <c r="GF330">
        <v>0.0884818</v>
      </c>
      <c r="GG330">
        <v>0.08803569999999999</v>
      </c>
      <c r="GH330">
        <v>0.105231</v>
      </c>
      <c r="GI330">
        <v>0.105882</v>
      </c>
      <c r="GJ330">
        <v>23791.9</v>
      </c>
      <c r="GK330">
        <v>21602</v>
      </c>
      <c r="GL330">
        <v>26665.8</v>
      </c>
      <c r="GM330">
        <v>23909.9</v>
      </c>
      <c r="GN330">
        <v>38178.5</v>
      </c>
      <c r="GO330">
        <v>31589.5</v>
      </c>
      <c r="GP330">
        <v>46565.7</v>
      </c>
      <c r="GQ330">
        <v>37812.7</v>
      </c>
      <c r="GR330">
        <v>1.86648</v>
      </c>
      <c r="GS330">
        <v>1.8642</v>
      </c>
      <c r="GT330">
        <v>0.0866726</v>
      </c>
      <c r="GU330">
        <v>0</v>
      </c>
      <c r="GV330">
        <v>28.5967</v>
      </c>
      <c r="GW330">
        <v>999.9</v>
      </c>
      <c r="GX330">
        <v>50.3</v>
      </c>
      <c r="GY330">
        <v>31.5</v>
      </c>
      <c r="GZ330">
        <v>25.782</v>
      </c>
      <c r="HA330">
        <v>61.0602</v>
      </c>
      <c r="HB330">
        <v>19.1787</v>
      </c>
      <c r="HC330">
        <v>1</v>
      </c>
      <c r="HD330">
        <v>0.149619</v>
      </c>
      <c r="HE330">
        <v>-0.947048</v>
      </c>
      <c r="HF330">
        <v>20.2946</v>
      </c>
      <c r="HG330">
        <v>5.21759</v>
      </c>
      <c r="HH330">
        <v>11.98</v>
      </c>
      <c r="HI330">
        <v>4.96505</v>
      </c>
      <c r="HJ330">
        <v>3.27593</v>
      </c>
      <c r="HK330">
        <v>9999</v>
      </c>
      <c r="HL330">
        <v>9999</v>
      </c>
      <c r="HM330">
        <v>9999</v>
      </c>
      <c r="HN330">
        <v>9.300000000000001</v>
      </c>
      <c r="HO330">
        <v>1.8639</v>
      </c>
      <c r="HP330">
        <v>1.86005</v>
      </c>
      <c r="HQ330">
        <v>1.85837</v>
      </c>
      <c r="HR330">
        <v>1.85974</v>
      </c>
      <c r="HS330">
        <v>1.85988</v>
      </c>
      <c r="HT330">
        <v>1.85837</v>
      </c>
      <c r="HU330">
        <v>1.85745</v>
      </c>
      <c r="HV330">
        <v>1.85241</v>
      </c>
      <c r="HW330">
        <v>0</v>
      </c>
      <c r="HX330">
        <v>0</v>
      </c>
      <c r="HY330">
        <v>0</v>
      </c>
      <c r="HZ330">
        <v>0</v>
      </c>
      <c r="IA330" t="s">
        <v>426</v>
      </c>
      <c r="IB330" t="s">
        <v>427</v>
      </c>
      <c r="IC330" t="s">
        <v>428</v>
      </c>
      <c r="ID330" t="s">
        <v>428</v>
      </c>
      <c r="IE330" t="s">
        <v>428</v>
      </c>
      <c r="IF330" t="s">
        <v>428</v>
      </c>
      <c r="IG330">
        <v>0</v>
      </c>
      <c r="IH330">
        <v>100</v>
      </c>
      <c r="II330">
        <v>100</v>
      </c>
      <c r="IJ330">
        <v>-1.319</v>
      </c>
      <c r="IK330">
        <v>0.3071</v>
      </c>
      <c r="IL330">
        <v>-1.085747647868322</v>
      </c>
      <c r="IM330">
        <v>-0.001141660950335919</v>
      </c>
      <c r="IN330">
        <v>1.556549255047457E-06</v>
      </c>
      <c r="IO330">
        <v>-3.845636065895205E-10</v>
      </c>
      <c r="IP330">
        <v>0.01562767363184709</v>
      </c>
      <c r="IQ330">
        <v>0.001629169780553792</v>
      </c>
      <c r="IR330">
        <v>0.0005448488767950686</v>
      </c>
      <c r="IS330">
        <v>-2.599574200195059E-06</v>
      </c>
      <c r="IT330">
        <v>2</v>
      </c>
      <c r="IU330">
        <v>2011</v>
      </c>
      <c r="IV330">
        <v>1</v>
      </c>
      <c r="IW330">
        <v>26</v>
      </c>
      <c r="IX330">
        <v>197521.2</v>
      </c>
      <c r="IY330">
        <v>197521.4</v>
      </c>
      <c r="IZ330">
        <v>1.14624</v>
      </c>
      <c r="JA330">
        <v>2.6416</v>
      </c>
      <c r="JB330">
        <v>1.49658</v>
      </c>
      <c r="JC330">
        <v>2.35107</v>
      </c>
      <c r="JD330">
        <v>1.54907</v>
      </c>
      <c r="JE330">
        <v>2.43652</v>
      </c>
      <c r="JF330">
        <v>36.718</v>
      </c>
      <c r="JG330">
        <v>24.2013</v>
      </c>
      <c r="JH330">
        <v>18</v>
      </c>
      <c r="JI330">
        <v>482.997</v>
      </c>
      <c r="JJ330">
        <v>496.355</v>
      </c>
      <c r="JK330">
        <v>30.0681</v>
      </c>
      <c r="JL330">
        <v>29.2061</v>
      </c>
      <c r="JM330">
        <v>30.0001</v>
      </c>
      <c r="JN330">
        <v>29.4121</v>
      </c>
      <c r="JO330">
        <v>29.4058</v>
      </c>
      <c r="JP330">
        <v>23.0594</v>
      </c>
      <c r="JQ330">
        <v>13.7609</v>
      </c>
      <c r="JR330">
        <v>100</v>
      </c>
      <c r="JS330">
        <v>30.0594</v>
      </c>
      <c r="JT330">
        <v>420</v>
      </c>
      <c r="JU330">
        <v>22.9215</v>
      </c>
      <c r="JV330">
        <v>101.811</v>
      </c>
      <c r="JW330">
        <v>91.20440000000001</v>
      </c>
    </row>
    <row r="331" spans="1:283">
      <c r="A331">
        <v>313</v>
      </c>
      <c r="B331">
        <v>1758840876.6</v>
      </c>
      <c r="C331">
        <v>4043</v>
      </c>
      <c r="D331" t="s">
        <v>1063</v>
      </c>
      <c r="E331" t="s">
        <v>1064</v>
      </c>
      <c r="F331">
        <v>5</v>
      </c>
      <c r="G331" t="s">
        <v>1040</v>
      </c>
      <c r="H331">
        <v>1758840873.6</v>
      </c>
      <c r="I331">
        <f>(J331)/1000</f>
        <v>0</v>
      </c>
      <c r="J331">
        <f>1000*DJ331*AH331*(DF331-DG331)/(100*CY331*(1000-AH331*DF331))</f>
        <v>0</v>
      </c>
      <c r="K331">
        <f>DJ331*AH331*(DE331-DD331*(1000-AH331*DG331)/(1000-AH331*DF331))/(100*CY331)</f>
        <v>0</v>
      </c>
      <c r="L331">
        <f>DD331 - IF(AH331&gt;1, K331*CY331*100.0/(AJ331), 0)</f>
        <v>0</v>
      </c>
      <c r="M331">
        <f>((S331-I331/2)*L331-K331)/(S331+I331/2)</f>
        <v>0</v>
      </c>
      <c r="N331">
        <f>M331*(DK331+DL331)/1000.0</f>
        <v>0</v>
      </c>
      <c r="O331">
        <f>(DD331 - IF(AH331&gt;1, K331*CY331*100.0/(AJ331), 0))*(DK331+DL331)/1000.0</f>
        <v>0</v>
      </c>
      <c r="P331">
        <f>2.0/((1/R331-1/Q331)+SIGN(R331)*SQRT((1/R331-1/Q331)*(1/R331-1/Q331) + 4*CZ331/((CZ331+1)*(CZ331+1))*(2*1/R331*1/Q331-1/Q331*1/Q331)))</f>
        <v>0</v>
      </c>
      <c r="Q331">
        <f>IF(LEFT(DA331,1)&lt;&gt;"0",IF(LEFT(DA331,1)="1",3.0,DB331),$D$5+$E$5*(DR331*DK331/($K$5*1000))+$F$5*(DR331*DK331/($K$5*1000))*MAX(MIN(CY331,$J$5),$I$5)*MAX(MIN(CY331,$J$5),$I$5)+$G$5*MAX(MIN(CY331,$J$5),$I$5)*(DR331*DK331/($K$5*1000))+$H$5*(DR331*DK331/($K$5*1000))*(DR331*DK331/($K$5*1000)))</f>
        <v>0</v>
      </c>
      <c r="R331">
        <f>I331*(1000-(1000*0.61365*exp(17.502*V331/(240.97+V331))/(DK331+DL331)+DF331)/2)/(1000*0.61365*exp(17.502*V331/(240.97+V331))/(DK331+DL331)-DF331)</f>
        <v>0</v>
      </c>
      <c r="S331">
        <f>1/((CZ331+1)/(P331/1.6)+1/(Q331/1.37)) + CZ331/((CZ331+1)/(P331/1.6) + CZ331/(Q331/1.37))</f>
        <v>0</v>
      </c>
      <c r="T331">
        <f>(CU331*CX331)</f>
        <v>0</v>
      </c>
      <c r="U331">
        <f>(DM331+(T331+2*0.95*5.67E-8*(((DM331+$B$9)+273)^4-(DM331+273)^4)-44100*I331)/(1.84*29.3*Q331+8*0.95*5.67E-8*(DM331+273)^3))</f>
        <v>0</v>
      </c>
      <c r="V331">
        <f>($C$9*DN331+$D$9*DO331+$E$9*U331)</f>
        <v>0</v>
      </c>
      <c r="W331">
        <f>0.61365*exp(17.502*V331/(240.97+V331))</f>
        <v>0</v>
      </c>
      <c r="X331">
        <f>(Y331/Z331*100)</f>
        <v>0</v>
      </c>
      <c r="Y331">
        <f>DF331*(DK331+DL331)/1000</f>
        <v>0</v>
      </c>
      <c r="Z331">
        <f>0.61365*exp(17.502*DM331/(240.97+DM331))</f>
        <v>0</v>
      </c>
      <c r="AA331">
        <f>(W331-DF331*(DK331+DL331)/1000)</f>
        <v>0</v>
      </c>
      <c r="AB331">
        <f>(-I331*44100)</f>
        <v>0</v>
      </c>
      <c r="AC331">
        <f>2*29.3*Q331*0.92*(DM331-V331)</f>
        <v>0</v>
      </c>
      <c r="AD331">
        <f>2*0.95*5.67E-8*(((DM331+$B$9)+273)^4-(V331+273)^4)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IF(AF331*$H$15&gt;=AJ331,1.0,(AJ331/(AJ331-AF331*$H$15)))</f>
        <v>0</v>
      </c>
      <c r="AI331">
        <f>(AH331-1)*100</f>
        <v>0</v>
      </c>
      <c r="AJ331">
        <f>MAX(0,($B$15+$C$15*DR331)/(1+$D$15*DR331)*DK331/(DM331+273)*$E$15)</f>
        <v>0</v>
      </c>
      <c r="AK331" t="s">
        <v>422</v>
      </c>
      <c r="AL331" t="s">
        <v>422</v>
      </c>
      <c r="AM331">
        <v>0</v>
      </c>
      <c r="AN331">
        <v>0</v>
      </c>
      <c r="AO331">
        <f>1-AM331/AN331</f>
        <v>0</v>
      </c>
      <c r="AP331">
        <v>0</v>
      </c>
      <c r="AQ331" t="s">
        <v>422</v>
      </c>
      <c r="AR331" t="s">
        <v>422</v>
      </c>
      <c r="AS331">
        <v>0</v>
      </c>
      <c r="AT331">
        <v>0</v>
      </c>
      <c r="AU331">
        <f>1-AS331/AT331</f>
        <v>0</v>
      </c>
      <c r="AV331">
        <v>0.5</v>
      </c>
      <c r="AW331">
        <f>CV331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422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CU331">
        <f>$B$13*DS331+$C$13*DT331+$F$13*EE331*(1-EH331)</f>
        <v>0</v>
      </c>
      <c r="CV331">
        <f>CU331*CW331</f>
        <v>0</v>
      </c>
      <c r="CW331">
        <f>($B$13*$D$11+$C$13*$D$11+$F$13*((ER331+EJ331)/MAX(ER331+EJ331+ES331, 0.1)*$I$11+ES331/MAX(ER331+EJ331+ES331, 0.1)*$J$11))/($B$13+$C$13+$F$13)</f>
        <v>0</v>
      </c>
      <c r="CX331">
        <f>($B$13*$K$11+$C$13*$K$11+$F$13*((ER331+EJ331)/MAX(ER331+EJ331+ES331, 0.1)*$P$11+ES331/MAX(ER331+EJ331+ES331, 0.1)*$Q$11))/($B$13+$C$13+$F$13)</f>
        <v>0</v>
      </c>
      <c r="CY331">
        <v>1.37</v>
      </c>
      <c r="CZ331">
        <v>0.5</v>
      </c>
      <c r="DA331" t="s">
        <v>423</v>
      </c>
      <c r="DB331">
        <v>2</v>
      </c>
      <c r="DC331">
        <v>1758840873.6</v>
      </c>
      <c r="DD331">
        <v>421.8157777777778</v>
      </c>
      <c r="DE331">
        <v>420.0188888888889</v>
      </c>
      <c r="DF331">
        <v>23.18845555555556</v>
      </c>
      <c r="DG331">
        <v>22.94677777777778</v>
      </c>
      <c r="DH331">
        <v>423.1351111111111</v>
      </c>
      <c r="DI331">
        <v>22.88144444444444</v>
      </c>
      <c r="DJ331">
        <v>499.9564444444445</v>
      </c>
      <c r="DK331">
        <v>90.56245555555557</v>
      </c>
      <c r="DL331">
        <v>0.06704733333333333</v>
      </c>
      <c r="DM331">
        <v>29.84008888888889</v>
      </c>
      <c r="DN331">
        <v>30.0104</v>
      </c>
      <c r="DO331">
        <v>999.9000000000001</v>
      </c>
      <c r="DP331">
        <v>0</v>
      </c>
      <c r="DQ331">
        <v>0</v>
      </c>
      <c r="DR331">
        <v>9988.954444444444</v>
      </c>
      <c r="DS331">
        <v>0</v>
      </c>
      <c r="DT331">
        <v>3.0357</v>
      </c>
      <c r="DU331">
        <v>1.796903333333333</v>
      </c>
      <c r="DV331">
        <v>431.8293333333334</v>
      </c>
      <c r="DW331">
        <v>429.8832222222222</v>
      </c>
      <c r="DX331">
        <v>0.2416738888888889</v>
      </c>
      <c r="DY331">
        <v>420.0188888888889</v>
      </c>
      <c r="DZ331">
        <v>22.94677777777778</v>
      </c>
      <c r="EA331">
        <v>2.100003333333333</v>
      </c>
      <c r="EB331">
        <v>2.078117777777778</v>
      </c>
      <c r="EC331">
        <v>18.21921111111111</v>
      </c>
      <c r="ED331">
        <v>18.05243333333333</v>
      </c>
      <c r="EE331">
        <v>0.00500078</v>
      </c>
      <c r="EF331">
        <v>0</v>
      </c>
      <c r="EG331">
        <v>0</v>
      </c>
      <c r="EH331">
        <v>0</v>
      </c>
      <c r="EI331">
        <v>141.3888888888889</v>
      </c>
      <c r="EJ331">
        <v>0.00500078</v>
      </c>
      <c r="EK331">
        <v>-11.56666666666667</v>
      </c>
      <c r="EL331">
        <v>-0.9333333333333333</v>
      </c>
      <c r="EM331">
        <v>35.74288888888888</v>
      </c>
      <c r="EN331">
        <v>40.54144444444444</v>
      </c>
      <c r="EO331">
        <v>37.87477777777778</v>
      </c>
      <c r="EP331">
        <v>41.104</v>
      </c>
      <c r="EQ331">
        <v>38.32622222222222</v>
      </c>
      <c r="ER331">
        <v>0</v>
      </c>
      <c r="ES331">
        <v>0</v>
      </c>
      <c r="ET331">
        <v>0</v>
      </c>
      <c r="EU331">
        <v>1758840872.1</v>
      </c>
      <c r="EV331">
        <v>0</v>
      </c>
      <c r="EW331">
        <v>142.784</v>
      </c>
      <c r="EX331">
        <v>-10.07692329907048</v>
      </c>
      <c r="EY331">
        <v>7.57692295947721</v>
      </c>
      <c r="EZ331">
        <v>-12.02</v>
      </c>
      <c r="FA331">
        <v>15</v>
      </c>
      <c r="FB331">
        <v>0</v>
      </c>
      <c r="FC331" t="s">
        <v>424</v>
      </c>
      <c r="FD331">
        <v>1746989605.5</v>
      </c>
      <c r="FE331">
        <v>1746989593.5</v>
      </c>
      <c r="FF331">
        <v>0</v>
      </c>
      <c r="FG331">
        <v>-0.274</v>
      </c>
      <c r="FH331">
        <v>-0.002</v>
      </c>
      <c r="FI331">
        <v>2.549</v>
      </c>
      <c r="FJ331">
        <v>0.129</v>
      </c>
      <c r="FK331">
        <v>420</v>
      </c>
      <c r="FL331">
        <v>17</v>
      </c>
      <c r="FM331">
        <v>0.02</v>
      </c>
      <c r="FN331">
        <v>0.04</v>
      </c>
      <c r="FO331">
        <v>1.819942</v>
      </c>
      <c r="FP331">
        <v>0.04726198874295678</v>
      </c>
      <c r="FQ331">
        <v>0.04218526479708287</v>
      </c>
      <c r="FR331">
        <v>1</v>
      </c>
      <c r="FS331">
        <v>141.1705882352941</v>
      </c>
      <c r="FT331">
        <v>10.29488151191585</v>
      </c>
      <c r="FU331">
        <v>7.96228349642919</v>
      </c>
      <c r="FV331">
        <v>0</v>
      </c>
      <c r="FW331">
        <v>0.241578975</v>
      </c>
      <c r="FX331">
        <v>-0.00235061538461545</v>
      </c>
      <c r="FY331">
        <v>0.001125511561191177</v>
      </c>
      <c r="FZ331">
        <v>1</v>
      </c>
      <c r="GA331">
        <v>2</v>
      </c>
      <c r="GB331">
        <v>3</v>
      </c>
      <c r="GC331" t="s">
        <v>435</v>
      </c>
      <c r="GD331">
        <v>3.1029</v>
      </c>
      <c r="GE331">
        <v>2.72507</v>
      </c>
      <c r="GF331">
        <v>0.0884904</v>
      </c>
      <c r="GG331">
        <v>0.0880411</v>
      </c>
      <c r="GH331">
        <v>0.105229</v>
      </c>
      <c r="GI331">
        <v>0.105882</v>
      </c>
      <c r="GJ331">
        <v>23791.7</v>
      </c>
      <c r="GK331">
        <v>21601.9</v>
      </c>
      <c r="GL331">
        <v>26665.8</v>
      </c>
      <c r="GM331">
        <v>23909.8</v>
      </c>
      <c r="GN331">
        <v>38178.5</v>
      </c>
      <c r="GO331">
        <v>31589.3</v>
      </c>
      <c r="GP331">
        <v>46565.6</v>
      </c>
      <c r="GQ331">
        <v>37812.4</v>
      </c>
      <c r="GR331">
        <v>1.86618</v>
      </c>
      <c r="GS331">
        <v>1.86437</v>
      </c>
      <c r="GT331">
        <v>0.0865981</v>
      </c>
      <c r="GU331">
        <v>0</v>
      </c>
      <c r="GV331">
        <v>28.5985</v>
      </c>
      <c r="GW331">
        <v>999.9</v>
      </c>
      <c r="GX331">
        <v>50.3</v>
      </c>
      <c r="GY331">
        <v>31.5</v>
      </c>
      <c r="GZ331">
        <v>25.7801</v>
      </c>
      <c r="HA331">
        <v>60.5302</v>
      </c>
      <c r="HB331">
        <v>19.1987</v>
      </c>
      <c r="HC331">
        <v>1</v>
      </c>
      <c r="HD331">
        <v>0.149596</v>
      </c>
      <c r="HE331">
        <v>-0.940174</v>
      </c>
      <c r="HF331">
        <v>20.2948</v>
      </c>
      <c r="HG331">
        <v>5.21774</v>
      </c>
      <c r="HH331">
        <v>11.98</v>
      </c>
      <c r="HI331">
        <v>4.96495</v>
      </c>
      <c r="HJ331">
        <v>3.27593</v>
      </c>
      <c r="HK331">
        <v>9999</v>
      </c>
      <c r="HL331">
        <v>9999</v>
      </c>
      <c r="HM331">
        <v>9999</v>
      </c>
      <c r="HN331">
        <v>9.300000000000001</v>
      </c>
      <c r="HO331">
        <v>1.86389</v>
      </c>
      <c r="HP331">
        <v>1.86005</v>
      </c>
      <c r="HQ331">
        <v>1.85837</v>
      </c>
      <c r="HR331">
        <v>1.85974</v>
      </c>
      <c r="HS331">
        <v>1.85986</v>
      </c>
      <c r="HT331">
        <v>1.85837</v>
      </c>
      <c r="HU331">
        <v>1.85745</v>
      </c>
      <c r="HV331">
        <v>1.85241</v>
      </c>
      <c r="HW331">
        <v>0</v>
      </c>
      <c r="HX331">
        <v>0</v>
      </c>
      <c r="HY331">
        <v>0</v>
      </c>
      <c r="HZ331">
        <v>0</v>
      </c>
      <c r="IA331" t="s">
        <v>426</v>
      </c>
      <c r="IB331" t="s">
        <v>427</v>
      </c>
      <c r="IC331" t="s">
        <v>428</v>
      </c>
      <c r="ID331" t="s">
        <v>428</v>
      </c>
      <c r="IE331" t="s">
        <v>428</v>
      </c>
      <c r="IF331" t="s">
        <v>428</v>
      </c>
      <c r="IG331">
        <v>0</v>
      </c>
      <c r="IH331">
        <v>100</v>
      </c>
      <c r="II331">
        <v>100</v>
      </c>
      <c r="IJ331">
        <v>-1.319</v>
      </c>
      <c r="IK331">
        <v>0.307</v>
      </c>
      <c r="IL331">
        <v>-1.085747647868322</v>
      </c>
      <c r="IM331">
        <v>-0.001141660950335919</v>
      </c>
      <c r="IN331">
        <v>1.556549255047457E-06</v>
      </c>
      <c r="IO331">
        <v>-3.845636065895205E-10</v>
      </c>
      <c r="IP331">
        <v>0.01562767363184709</v>
      </c>
      <c r="IQ331">
        <v>0.001629169780553792</v>
      </c>
      <c r="IR331">
        <v>0.0005448488767950686</v>
      </c>
      <c r="IS331">
        <v>-2.599574200195059E-06</v>
      </c>
      <c r="IT331">
        <v>2</v>
      </c>
      <c r="IU331">
        <v>2011</v>
      </c>
      <c r="IV331">
        <v>1</v>
      </c>
      <c r="IW331">
        <v>26</v>
      </c>
      <c r="IX331">
        <v>197521.2</v>
      </c>
      <c r="IY331">
        <v>197521.4</v>
      </c>
      <c r="IZ331">
        <v>1.14746</v>
      </c>
      <c r="JA331">
        <v>2.63794</v>
      </c>
      <c r="JB331">
        <v>1.49658</v>
      </c>
      <c r="JC331">
        <v>2.34985</v>
      </c>
      <c r="JD331">
        <v>1.54785</v>
      </c>
      <c r="JE331">
        <v>2.4939</v>
      </c>
      <c r="JF331">
        <v>36.7417</v>
      </c>
      <c r="JG331">
        <v>24.2013</v>
      </c>
      <c r="JH331">
        <v>18</v>
      </c>
      <c r="JI331">
        <v>482.822</v>
      </c>
      <c r="JJ331">
        <v>496.471</v>
      </c>
      <c r="JK331">
        <v>30.063</v>
      </c>
      <c r="JL331">
        <v>29.2061</v>
      </c>
      <c r="JM331">
        <v>30.0001</v>
      </c>
      <c r="JN331">
        <v>29.4121</v>
      </c>
      <c r="JO331">
        <v>29.4058</v>
      </c>
      <c r="JP331">
        <v>23.0585</v>
      </c>
      <c r="JQ331">
        <v>13.7609</v>
      </c>
      <c r="JR331">
        <v>100</v>
      </c>
      <c r="JS331">
        <v>30.0594</v>
      </c>
      <c r="JT331">
        <v>420</v>
      </c>
      <c r="JU331">
        <v>22.9215</v>
      </c>
      <c r="JV331">
        <v>101.811</v>
      </c>
      <c r="JW331">
        <v>91.20399999999999</v>
      </c>
    </row>
    <row r="332" spans="1:283">
      <c r="A332">
        <v>314</v>
      </c>
      <c r="B332">
        <v>1758840878.6</v>
      </c>
      <c r="C332">
        <v>4045</v>
      </c>
      <c r="D332" t="s">
        <v>1065</v>
      </c>
      <c r="E332" t="s">
        <v>1066</v>
      </c>
      <c r="F332">
        <v>5</v>
      </c>
      <c r="G332" t="s">
        <v>1040</v>
      </c>
      <c r="H332">
        <v>1758840875.6</v>
      </c>
      <c r="I332">
        <f>(J332)/1000</f>
        <v>0</v>
      </c>
      <c r="J332">
        <f>1000*DJ332*AH332*(DF332-DG332)/(100*CY332*(1000-AH332*DF332))</f>
        <v>0</v>
      </c>
      <c r="K332">
        <f>DJ332*AH332*(DE332-DD332*(1000-AH332*DG332)/(1000-AH332*DF332))/(100*CY332)</f>
        <v>0</v>
      </c>
      <c r="L332">
        <f>DD332 - IF(AH332&gt;1, K332*CY332*100.0/(AJ332), 0)</f>
        <v>0</v>
      </c>
      <c r="M332">
        <f>((S332-I332/2)*L332-K332)/(S332+I332/2)</f>
        <v>0</v>
      </c>
      <c r="N332">
        <f>M332*(DK332+DL332)/1000.0</f>
        <v>0</v>
      </c>
      <c r="O332">
        <f>(DD332 - IF(AH332&gt;1, K332*CY332*100.0/(AJ332), 0))*(DK332+DL332)/1000.0</f>
        <v>0</v>
      </c>
      <c r="P332">
        <f>2.0/((1/R332-1/Q332)+SIGN(R332)*SQRT((1/R332-1/Q332)*(1/R332-1/Q332) + 4*CZ332/((CZ332+1)*(CZ332+1))*(2*1/R332*1/Q332-1/Q332*1/Q332)))</f>
        <v>0</v>
      </c>
      <c r="Q332">
        <f>IF(LEFT(DA332,1)&lt;&gt;"0",IF(LEFT(DA332,1)="1",3.0,DB332),$D$5+$E$5*(DR332*DK332/($K$5*1000))+$F$5*(DR332*DK332/($K$5*1000))*MAX(MIN(CY332,$J$5),$I$5)*MAX(MIN(CY332,$J$5),$I$5)+$G$5*MAX(MIN(CY332,$J$5),$I$5)*(DR332*DK332/($K$5*1000))+$H$5*(DR332*DK332/($K$5*1000))*(DR332*DK332/($K$5*1000)))</f>
        <v>0</v>
      </c>
      <c r="R332">
        <f>I332*(1000-(1000*0.61365*exp(17.502*V332/(240.97+V332))/(DK332+DL332)+DF332)/2)/(1000*0.61365*exp(17.502*V332/(240.97+V332))/(DK332+DL332)-DF332)</f>
        <v>0</v>
      </c>
      <c r="S332">
        <f>1/((CZ332+1)/(P332/1.6)+1/(Q332/1.37)) + CZ332/((CZ332+1)/(P332/1.6) + CZ332/(Q332/1.37))</f>
        <v>0</v>
      </c>
      <c r="T332">
        <f>(CU332*CX332)</f>
        <v>0</v>
      </c>
      <c r="U332">
        <f>(DM332+(T332+2*0.95*5.67E-8*(((DM332+$B$9)+273)^4-(DM332+273)^4)-44100*I332)/(1.84*29.3*Q332+8*0.95*5.67E-8*(DM332+273)^3))</f>
        <v>0</v>
      </c>
      <c r="V332">
        <f>($C$9*DN332+$D$9*DO332+$E$9*U332)</f>
        <v>0</v>
      </c>
      <c r="W332">
        <f>0.61365*exp(17.502*V332/(240.97+V332))</f>
        <v>0</v>
      </c>
      <c r="X332">
        <f>(Y332/Z332*100)</f>
        <v>0</v>
      </c>
      <c r="Y332">
        <f>DF332*(DK332+DL332)/1000</f>
        <v>0</v>
      </c>
      <c r="Z332">
        <f>0.61365*exp(17.502*DM332/(240.97+DM332))</f>
        <v>0</v>
      </c>
      <c r="AA332">
        <f>(W332-DF332*(DK332+DL332)/1000)</f>
        <v>0</v>
      </c>
      <c r="AB332">
        <f>(-I332*44100)</f>
        <v>0</v>
      </c>
      <c r="AC332">
        <f>2*29.3*Q332*0.92*(DM332-V332)</f>
        <v>0</v>
      </c>
      <c r="AD332">
        <f>2*0.95*5.67E-8*(((DM332+$B$9)+273)^4-(V332+273)^4)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IF(AF332*$H$15&gt;=AJ332,1.0,(AJ332/(AJ332-AF332*$H$15)))</f>
        <v>0</v>
      </c>
      <c r="AI332">
        <f>(AH332-1)*100</f>
        <v>0</v>
      </c>
      <c r="AJ332">
        <f>MAX(0,($B$15+$C$15*DR332)/(1+$D$15*DR332)*DK332/(DM332+273)*$E$15)</f>
        <v>0</v>
      </c>
      <c r="AK332" t="s">
        <v>422</v>
      </c>
      <c r="AL332" t="s">
        <v>422</v>
      </c>
      <c r="AM332">
        <v>0</v>
      </c>
      <c r="AN332">
        <v>0</v>
      </c>
      <c r="AO332">
        <f>1-AM332/AN332</f>
        <v>0</v>
      </c>
      <c r="AP332">
        <v>0</v>
      </c>
      <c r="AQ332" t="s">
        <v>422</v>
      </c>
      <c r="AR332" t="s">
        <v>422</v>
      </c>
      <c r="AS332">
        <v>0</v>
      </c>
      <c r="AT332">
        <v>0</v>
      </c>
      <c r="AU332">
        <f>1-AS332/AT332</f>
        <v>0</v>
      </c>
      <c r="AV332">
        <v>0.5</v>
      </c>
      <c r="AW332">
        <f>CV332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422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CU332">
        <f>$B$13*DS332+$C$13*DT332+$F$13*EE332*(1-EH332)</f>
        <v>0</v>
      </c>
      <c r="CV332">
        <f>CU332*CW332</f>
        <v>0</v>
      </c>
      <c r="CW332">
        <f>($B$13*$D$11+$C$13*$D$11+$F$13*((ER332+EJ332)/MAX(ER332+EJ332+ES332, 0.1)*$I$11+ES332/MAX(ER332+EJ332+ES332, 0.1)*$J$11))/($B$13+$C$13+$F$13)</f>
        <v>0</v>
      </c>
      <c r="CX332">
        <f>($B$13*$K$11+$C$13*$K$11+$F$13*((ER332+EJ332)/MAX(ER332+EJ332+ES332, 0.1)*$P$11+ES332/MAX(ER332+EJ332+ES332, 0.1)*$Q$11))/($B$13+$C$13+$F$13)</f>
        <v>0</v>
      </c>
      <c r="CY332">
        <v>1.37</v>
      </c>
      <c r="CZ332">
        <v>0.5</v>
      </c>
      <c r="DA332" t="s">
        <v>423</v>
      </c>
      <c r="DB332">
        <v>2</v>
      </c>
      <c r="DC332">
        <v>1758840875.6</v>
      </c>
      <c r="DD332">
        <v>421.8338888888889</v>
      </c>
      <c r="DE332">
        <v>420.0461111111111</v>
      </c>
      <c r="DF332">
        <v>23.18922222222222</v>
      </c>
      <c r="DG332">
        <v>22.94726666666666</v>
      </c>
      <c r="DH332">
        <v>423.1533333333333</v>
      </c>
      <c r="DI332">
        <v>22.8822</v>
      </c>
      <c r="DJ332">
        <v>499.9459999999999</v>
      </c>
      <c r="DK332">
        <v>90.56134444444444</v>
      </c>
      <c r="DL332">
        <v>0.06709984444444445</v>
      </c>
      <c r="DM332">
        <v>29.83982222222222</v>
      </c>
      <c r="DN332">
        <v>30.00931111111111</v>
      </c>
      <c r="DO332">
        <v>999.9000000000001</v>
      </c>
      <c r="DP332">
        <v>0</v>
      </c>
      <c r="DQ332">
        <v>0</v>
      </c>
      <c r="DR332">
        <v>9984.440000000001</v>
      </c>
      <c r="DS332">
        <v>0</v>
      </c>
      <c r="DT332">
        <v>3.0357</v>
      </c>
      <c r="DU332">
        <v>1.787965555555556</v>
      </c>
      <c r="DV332">
        <v>431.8484444444445</v>
      </c>
      <c r="DW332">
        <v>429.9113333333333</v>
      </c>
      <c r="DX332">
        <v>0.2419562222222222</v>
      </c>
      <c r="DY332">
        <v>420.0461111111111</v>
      </c>
      <c r="DZ332">
        <v>22.94726666666666</v>
      </c>
      <c r="EA332">
        <v>2.100046666666667</v>
      </c>
      <c r="EB332">
        <v>2.078135555555555</v>
      </c>
      <c r="EC332">
        <v>18.21954444444445</v>
      </c>
      <c r="ED332">
        <v>18.05257777777778</v>
      </c>
      <c r="EE332">
        <v>0.00500078</v>
      </c>
      <c r="EF332">
        <v>0</v>
      </c>
      <c r="EG332">
        <v>0</v>
      </c>
      <c r="EH332">
        <v>0</v>
      </c>
      <c r="EI332">
        <v>138.1</v>
      </c>
      <c r="EJ332">
        <v>0.00500078</v>
      </c>
      <c r="EK332">
        <v>-11.36666666666667</v>
      </c>
      <c r="EL332">
        <v>-0.7555555555555556</v>
      </c>
      <c r="EM332">
        <v>35.73611111111111</v>
      </c>
      <c r="EN332">
        <v>40.47888888888889</v>
      </c>
      <c r="EO332">
        <v>37.85388888888889</v>
      </c>
      <c r="EP332">
        <v>41.00666666666667</v>
      </c>
      <c r="EQ332">
        <v>38.27077777777778</v>
      </c>
      <c r="ER332">
        <v>0</v>
      </c>
      <c r="ES332">
        <v>0</v>
      </c>
      <c r="ET332">
        <v>0</v>
      </c>
      <c r="EU332">
        <v>1758840873.9</v>
      </c>
      <c r="EV332">
        <v>0</v>
      </c>
      <c r="EW332">
        <v>142.6115384615384</v>
      </c>
      <c r="EX332">
        <v>-7.887179556317065</v>
      </c>
      <c r="EY332">
        <v>-14.70427376289209</v>
      </c>
      <c r="EZ332">
        <v>-11.80384615384616</v>
      </c>
      <c r="FA332">
        <v>15</v>
      </c>
      <c r="FB332">
        <v>0</v>
      </c>
      <c r="FC332" t="s">
        <v>424</v>
      </c>
      <c r="FD332">
        <v>1746989605.5</v>
      </c>
      <c r="FE332">
        <v>1746989593.5</v>
      </c>
      <c r="FF332">
        <v>0</v>
      </c>
      <c r="FG332">
        <v>-0.274</v>
      </c>
      <c r="FH332">
        <v>-0.002</v>
      </c>
      <c r="FI332">
        <v>2.549</v>
      </c>
      <c r="FJ332">
        <v>0.129</v>
      </c>
      <c r="FK332">
        <v>420</v>
      </c>
      <c r="FL332">
        <v>17</v>
      </c>
      <c r="FM332">
        <v>0.02</v>
      </c>
      <c r="FN332">
        <v>0.04</v>
      </c>
      <c r="FO332">
        <v>1.821431463414634</v>
      </c>
      <c r="FP332">
        <v>-0.03438878048780761</v>
      </c>
      <c r="FQ332">
        <v>0.03992596688879003</v>
      </c>
      <c r="FR332">
        <v>1</v>
      </c>
      <c r="FS332">
        <v>141.4705882352941</v>
      </c>
      <c r="FT332">
        <v>10.28571422680161</v>
      </c>
      <c r="FU332">
        <v>7.98681006085013</v>
      </c>
      <c r="FV332">
        <v>0</v>
      </c>
      <c r="FW332">
        <v>0.2415238780487805</v>
      </c>
      <c r="FX332">
        <v>-0.001078285714285892</v>
      </c>
      <c r="FY332">
        <v>0.00107868967926475</v>
      </c>
      <c r="FZ332">
        <v>1</v>
      </c>
      <c r="GA332">
        <v>2</v>
      </c>
      <c r="GB332">
        <v>3</v>
      </c>
      <c r="GC332" t="s">
        <v>435</v>
      </c>
      <c r="GD332">
        <v>3.10271</v>
      </c>
      <c r="GE332">
        <v>2.72508</v>
      </c>
      <c r="GF332">
        <v>0.08848549999999999</v>
      </c>
      <c r="GG332">
        <v>0.0880387</v>
      </c>
      <c r="GH332">
        <v>0.105223</v>
      </c>
      <c r="GI332">
        <v>0.105885</v>
      </c>
      <c r="GJ332">
        <v>23791.8</v>
      </c>
      <c r="GK332">
        <v>21601.9</v>
      </c>
      <c r="GL332">
        <v>26665.7</v>
      </c>
      <c r="GM332">
        <v>23909.8</v>
      </c>
      <c r="GN332">
        <v>38178.6</v>
      </c>
      <c r="GO332">
        <v>31589.3</v>
      </c>
      <c r="GP332">
        <v>46565.5</v>
      </c>
      <c r="GQ332">
        <v>37812.5</v>
      </c>
      <c r="GR332">
        <v>1.8657</v>
      </c>
      <c r="GS332">
        <v>1.86448</v>
      </c>
      <c r="GT332">
        <v>0.0865161</v>
      </c>
      <c r="GU332">
        <v>0</v>
      </c>
      <c r="GV332">
        <v>28.6003</v>
      </c>
      <c r="GW332">
        <v>999.9</v>
      </c>
      <c r="GX332">
        <v>50.3</v>
      </c>
      <c r="GY332">
        <v>31.5</v>
      </c>
      <c r="GZ332">
        <v>25.7782</v>
      </c>
      <c r="HA332">
        <v>61.2902</v>
      </c>
      <c r="HB332">
        <v>19.3429</v>
      </c>
      <c r="HC332">
        <v>1</v>
      </c>
      <c r="HD332">
        <v>0.149555</v>
      </c>
      <c r="HE332">
        <v>-0.951255</v>
      </c>
      <c r="HF332">
        <v>20.2948</v>
      </c>
      <c r="HG332">
        <v>5.21789</v>
      </c>
      <c r="HH332">
        <v>11.98</v>
      </c>
      <c r="HI332">
        <v>4.96485</v>
      </c>
      <c r="HJ332">
        <v>3.2759</v>
      </c>
      <c r="HK332">
        <v>9999</v>
      </c>
      <c r="HL332">
        <v>9999</v>
      </c>
      <c r="HM332">
        <v>9999</v>
      </c>
      <c r="HN332">
        <v>9.300000000000001</v>
      </c>
      <c r="HO332">
        <v>1.86391</v>
      </c>
      <c r="HP332">
        <v>1.86005</v>
      </c>
      <c r="HQ332">
        <v>1.85837</v>
      </c>
      <c r="HR332">
        <v>1.85974</v>
      </c>
      <c r="HS332">
        <v>1.85986</v>
      </c>
      <c r="HT332">
        <v>1.85837</v>
      </c>
      <c r="HU332">
        <v>1.85745</v>
      </c>
      <c r="HV332">
        <v>1.8524</v>
      </c>
      <c r="HW332">
        <v>0</v>
      </c>
      <c r="HX332">
        <v>0</v>
      </c>
      <c r="HY332">
        <v>0</v>
      </c>
      <c r="HZ332">
        <v>0</v>
      </c>
      <c r="IA332" t="s">
        <v>426</v>
      </c>
      <c r="IB332" t="s">
        <v>427</v>
      </c>
      <c r="IC332" t="s">
        <v>428</v>
      </c>
      <c r="ID332" t="s">
        <v>428</v>
      </c>
      <c r="IE332" t="s">
        <v>428</v>
      </c>
      <c r="IF332" t="s">
        <v>428</v>
      </c>
      <c r="IG332">
        <v>0</v>
      </c>
      <c r="IH332">
        <v>100</v>
      </c>
      <c r="II332">
        <v>100</v>
      </c>
      <c r="IJ332">
        <v>-1.319</v>
      </c>
      <c r="IK332">
        <v>0.307</v>
      </c>
      <c r="IL332">
        <v>-1.085747647868322</v>
      </c>
      <c r="IM332">
        <v>-0.001141660950335919</v>
      </c>
      <c r="IN332">
        <v>1.556549255047457E-06</v>
      </c>
      <c r="IO332">
        <v>-3.845636065895205E-10</v>
      </c>
      <c r="IP332">
        <v>0.01562767363184709</v>
      </c>
      <c r="IQ332">
        <v>0.001629169780553792</v>
      </c>
      <c r="IR332">
        <v>0.0005448488767950686</v>
      </c>
      <c r="IS332">
        <v>-2.599574200195059E-06</v>
      </c>
      <c r="IT332">
        <v>2</v>
      </c>
      <c r="IU332">
        <v>2011</v>
      </c>
      <c r="IV332">
        <v>1</v>
      </c>
      <c r="IW332">
        <v>26</v>
      </c>
      <c r="IX332">
        <v>197521.2</v>
      </c>
      <c r="IY332">
        <v>197521.4</v>
      </c>
      <c r="IZ332">
        <v>1.14746</v>
      </c>
      <c r="JA332">
        <v>2.6416</v>
      </c>
      <c r="JB332">
        <v>1.49658</v>
      </c>
      <c r="JC332">
        <v>2.34985</v>
      </c>
      <c r="JD332">
        <v>1.54907</v>
      </c>
      <c r="JE332">
        <v>2.49878</v>
      </c>
      <c r="JF332">
        <v>36.718</v>
      </c>
      <c r="JG332">
        <v>24.2013</v>
      </c>
      <c r="JH332">
        <v>18</v>
      </c>
      <c r="JI332">
        <v>482.545</v>
      </c>
      <c r="JJ332">
        <v>496.538</v>
      </c>
      <c r="JK332">
        <v>30.0576</v>
      </c>
      <c r="JL332">
        <v>29.2061</v>
      </c>
      <c r="JM332">
        <v>30.0001</v>
      </c>
      <c r="JN332">
        <v>29.4121</v>
      </c>
      <c r="JO332">
        <v>29.4058</v>
      </c>
      <c r="JP332">
        <v>23.0599</v>
      </c>
      <c r="JQ332">
        <v>13.7609</v>
      </c>
      <c r="JR332">
        <v>100</v>
      </c>
      <c r="JS332">
        <v>30.0502</v>
      </c>
      <c r="JT332">
        <v>420</v>
      </c>
      <c r="JU332">
        <v>22.9215</v>
      </c>
      <c r="JV332">
        <v>101.811</v>
      </c>
      <c r="JW332">
        <v>91.20399999999999</v>
      </c>
    </row>
    <row r="333" spans="1:283">
      <c r="A333">
        <v>315</v>
      </c>
      <c r="B333">
        <v>1758840880.6</v>
      </c>
      <c r="C333">
        <v>4047</v>
      </c>
      <c r="D333" t="s">
        <v>1067</v>
      </c>
      <c r="E333" t="s">
        <v>1068</v>
      </c>
      <c r="F333">
        <v>5</v>
      </c>
      <c r="G333" t="s">
        <v>1040</v>
      </c>
      <c r="H333">
        <v>1758840877.6</v>
      </c>
      <c r="I333">
        <f>(J333)/1000</f>
        <v>0</v>
      </c>
      <c r="J333">
        <f>1000*DJ333*AH333*(DF333-DG333)/(100*CY333*(1000-AH333*DF333))</f>
        <v>0</v>
      </c>
      <c r="K333">
        <f>DJ333*AH333*(DE333-DD333*(1000-AH333*DG333)/(1000-AH333*DF333))/(100*CY333)</f>
        <v>0</v>
      </c>
      <c r="L333">
        <f>DD333 - IF(AH333&gt;1, K333*CY333*100.0/(AJ333), 0)</f>
        <v>0</v>
      </c>
      <c r="M333">
        <f>((S333-I333/2)*L333-K333)/(S333+I333/2)</f>
        <v>0</v>
      </c>
      <c r="N333">
        <f>M333*(DK333+DL333)/1000.0</f>
        <v>0</v>
      </c>
      <c r="O333">
        <f>(DD333 - IF(AH333&gt;1, K333*CY333*100.0/(AJ333), 0))*(DK333+DL333)/1000.0</f>
        <v>0</v>
      </c>
      <c r="P333">
        <f>2.0/((1/R333-1/Q333)+SIGN(R333)*SQRT((1/R333-1/Q333)*(1/R333-1/Q333) + 4*CZ333/((CZ333+1)*(CZ333+1))*(2*1/R333*1/Q333-1/Q333*1/Q333)))</f>
        <v>0</v>
      </c>
      <c r="Q333">
        <f>IF(LEFT(DA333,1)&lt;&gt;"0",IF(LEFT(DA333,1)="1",3.0,DB333),$D$5+$E$5*(DR333*DK333/($K$5*1000))+$F$5*(DR333*DK333/($K$5*1000))*MAX(MIN(CY333,$J$5),$I$5)*MAX(MIN(CY333,$J$5),$I$5)+$G$5*MAX(MIN(CY333,$J$5),$I$5)*(DR333*DK333/($K$5*1000))+$H$5*(DR333*DK333/($K$5*1000))*(DR333*DK333/($K$5*1000)))</f>
        <v>0</v>
      </c>
      <c r="R333">
        <f>I333*(1000-(1000*0.61365*exp(17.502*V333/(240.97+V333))/(DK333+DL333)+DF333)/2)/(1000*0.61365*exp(17.502*V333/(240.97+V333))/(DK333+DL333)-DF333)</f>
        <v>0</v>
      </c>
      <c r="S333">
        <f>1/((CZ333+1)/(P333/1.6)+1/(Q333/1.37)) + CZ333/((CZ333+1)/(P333/1.6) + CZ333/(Q333/1.37))</f>
        <v>0</v>
      </c>
      <c r="T333">
        <f>(CU333*CX333)</f>
        <v>0</v>
      </c>
      <c r="U333">
        <f>(DM333+(T333+2*0.95*5.67E-8*(((DM333+$B$9)+273)^4-(DM333+273)^4)-44100*I333)/(1.84*29.3*Q333+8*0.95*5.67E-8*(DM333+273)^3))</f>
        <v>0</v>
      </c>
      <c r="V333">
        <f>($C$9*DN333+$D$9*DO333+$E$9*U333)</f>
        <v>0</v>
      </c>
      <c r="W333">
        <f>0.61365*exp(17.502*V333/(240.97+V333))</f>
        <v>0</v>
      </c>
      <c r="X333">
        <f>(Y333/Z333*100)</f>
        <v>0</v>
      </c>
      <c r="Y333">
        <f>DF333*(DK333+DL333)/1000</f>
        <v>0</v>
      </c>
      <c r="Z333">
        <f>0.61365*exp(17.502*DM333/(240.97+DM333))</f>
        <v>0</v>
      </c>
      <c r="AA333">
        <f>(W333-DF333*(DK333+DL333)/1000)</f>
        <v>0</v>
      </c>
      <c r="AB333">
        <f>(-I333*44100)</f>
        <v>0</v>
      </c>
      <c r="AC333">
        <f>2*29.3*Q333*0.92*(DM333-V333)</f>
        <v>0</v>
      </c>
      <c r="AD333">
        <f>2*0.95*5.67E-8*(((DM333+$B$9)+273)^4-(V333+273)^4)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IF(AF333*$H$15&gt;=AJ333,1.0,(AJ333/(AJ333-AF333*$H$15)))</f>
        <v>0</v>
      </c>
      <c r="AI333">
        <f>(AH333-1)*100</f>
        <v>0</v>
      </c>
      <c r="AJ333">
        <f>MAX(0,($B$15+$C$15*DR333)/(1+$D$15*DR333)*DK333/(DM333+273)*$E$15)</f>
        <v>0</v>
      </c>
      <c r="AK333" t="s">
        <v>422</v>
      </c>
      <c r="AL333" t="s">
        <v>422</v>
      </c>
      <c r="AM333">
        <v>0</v>
      </c>
      <c r="AN333">
        <v>0</v>
      </c>
      <c r="AO333">
        <f>1-AM333/AN333</f>
        <v>0</v>
      </c>
      <c r="AP333">
        <v>0</v>
      </c>
      <c r="AQ333" t="s">
        <v>422</v>
      </c>
      <c r="AR333" t="s">
        <v>422</v>
      </c>
      <c r="AS333">
        <v>0</v>
      </c>
      <c r="AT333">
        <v>0</v>
      </c>
      <c r="AU333">
        <f>1-AS333/AT333</f>
        <v>0</v>
      </c>
      <c r="AV333">
        <v>0.5</v>
      </c>
      <c r="AW333">
        <f>CV333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422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CU333">
        <f>$B$13*DS333+$C$13*DT333+$F$13*EE333*(1-EH333)</f>
        <v>0</v>
      </c>
      <c r="CV333">
        <f>CU333*CW333</f>
        <v>0</v>
      </c>
      <c r="CW333">
        <f>($B$13*$D$11+$C$13*$D$11+$F$13*((ER333+EJ333)/MAX(ER333+EJ333+ES333, 0.1)*$I$11+ES333/MAX(ER333+EJ333+ES333, 0.1)*$J$11))/($B$13+$C$13+$F$13)</f>
        <v>0</v>
      </c>
      <c r="CX333">
        <f>($B$13*$K$11+$C$13*$K$11+$F$13*((ER333+EJ333)/MAX(ER333+EJ333+ES333, 0.1)*$P$11+ES333/MAX(ER333+EJ333+ES333, 0.1)*$Q$11))/($B$13+$C$13+$F$13)</f>
        <v>0</v>
      </c>
      <c r="CY333">
        <v>1.37</v>
      </c>
      <c r="CZ333">
        <v>0.5</v>
      </c>
      <c r="DA333" t="s">
        <v>423</v>
      </c>
      <c r="DB333">
        <v>2</v>
      </c>
      <c r="DC333">
        <v>1758840877.6</v>
      </c>
      <c r="DD333">
        <v>421.8473333333334</v>
      </c>
      <c r="DE333">
        <v>420.0308888888889</v>
      </c>
      <c r="DF333">
        <v>23.18885555555556</v>
      </c>
      <c r="DG333">
        <v>22.94794444444445</v>
      </c>
      <c r="DH333">
        <v>423.167</v>
      </c>
      <c r="DI333">
        <v>22.88183333333333</v>
      </c>
      <c r="DJ333">
        <v>499.9285555555555</v>
      </c>
      <c r="DK333">
        <v>90.56073333333332</v>
      </c>
      <c r="DL333">
        <v>0.06711172222222223</v>
      </c>
      <c r="DM333">
        <v>29.83856666666666</v>
      </c>
      <c r="DN333">
        <v>30.0101</v>
      </c>
      <c r="DO333">
        <v>999.9000000000001</v>
      </c>
      <c r="DP333">
        <v>0</v>
      </c>
      <c r="DQ333">
        <v>0</v>
      </c>
      <c r="DR333">
        <v>9981.945555555556</v>
      </c>
      <c r="DS333">
        <v>0</v>
      </c>
      <c r="DT333">
        <v>3.0357</v>
      </c>
      <c r="DU333">
        <v>1.816692222222222</v>
      </c>
      <c r="DV333">
        <v>431.862</v>
      </c>
      <c r="DW333">
        <v>429.8961111111112</v>
      </c>
      <c r="DX333">
        <v>0.2409242222222222</v>
      </c>
      <c r="DY333">
        <v>420.0308888888889</v>
      </c>
      <c r="DZ333">
        <v>22.94794444444445</v>
      </c>
      <c r="EA333">
        <v>2.099998888888889</v>
      </c>
      <c r="EB333">
        <v>2.078182222222222</v>
      </c>
      <c r="EC333">
        <v>18.21918888888889</v>
      </c>
      <c r="ED333">
        <v>18.05293333333334</v>
      </c>
      <c r="EE333">
        <v>0.00500078</v>
      </c>
      <c r="EF333">
        <v>0</v>
      </c>
      <c r="EG333">
        <v>0</v>
      </c>
      <c r="EH333">
        <v>0</v>
      </c>
      <c r="EI333">
        <v>138.8</v>
      </c>
      <c r="EJ333">
        <v>0.00500078</v>
      </c>
      <c r="EK333">
        <v>-11.08888888888889</v>
      </c>
      <c r="EL333">
        <v>-0.5666666666666668</v>
      </c>
      <c r="EM333">
        <v>35.79166666666666</v>
      </c>
      <c r="EN333">
        <v>40.41644444444444</v>
      </c>
      <c r="EO333">
        <v>37.79822222222222</v>
      </c>
      <c r="EP333">
        <v>40.93722222222222</v>
      </c>
      <c r="EQ333">
        <v>38.32633333333334</v>
      </c>
      <c r="ER333">
        <v>0</v>
      </c>
      <c r="ES333">
        <v>0</v>
      </c>
      <c r="ET333">
        <v>0</v>
      </c>
      <c r="EU333">
        <v>1758840876.3</v>
      </c>
      <c r="EV333">
        <v>0</v>
      </c>
      <c r="EW333">
        <v>142.6269230769231</v>
      </c>
      <c r="EX333">
        <v>-18.16410261254302</v>
      </c>
      <c r="EY333">
        <v>-5.0222225611694</v>
      </c>
      <c r="EZ333">
        <v>-12.21923076923077</v>
      </c>
      <c r="FA333">
        <v>15</v>
      </c>
      <c r="FB333">
        <v>0</v>
      </c>
      <c r="FC333" t="s">
        <v>424</v>
      </c>
      <c r="FD333">
        <v>1746989605.5</v>
      </c>
      <c r="FE333">
        <v>1746989593.5</v>
      </c>
      <c r="FF333">
        <v>0</v>
      </c>
      <c r="FG333">
        <v>-0.274</v>
      </c>
      <c r="FH333">
        <v>-0.002</v>
      </c>
      <c r="FI333">
        <v>2.549</v>
      </c>
      <c r="FJ333">
        <v>0.129</v>
      </c>
      <c r="FK333">
        <v>420</v>
      </c>
      <c r="FL333">
        <v>17</v>
      </c>
      <c r="FM333">
        <v>0.02</v>
      </c>
      <c r="FN333">
        <v>0.04</v>
      </c>
      <c r="FO333">
        <v>1.831815</v>
      </c>
      <c r="FP333">
        <v>-0.1805248030018831</v>
      </c>
      <c r="FQ333">
        <v>0.0375131878810639</v>
      </c>
      <c r="FR333">
        <v>1</v>
      </c>
      <c r="FS333">
        <v>141.8558823529412</v>
      </c>
      <c r="FT333">
        <v>0.5148969116099045</v>
      </c>
      <c r="FU333">
        <v>7.297106242584859</v>
      </c>
      <c r="FV333">
        <v>1</v>
      </c>
      <c r="FW333">
        <v>0.2410398</v>
      </c>
      <c r="FX333">
        <v>-0.00335716322701758</v>
      </c>
      <c r="FY333">
        <v>0.001328866945935522</v>
      </c>
      <c r="FZ333">
        <v>1</v>
      </c>
      <c r="GA333">
        <v>3</v>
      </c>
      <c r="GB333">
        <v>3</v>
      </c>
      <c r="GC333" t="s">
        <v>444</v>
      </c>
      <c r="GD333">
        <v>3.10283</v>
      </c>
      <c r="GE333">
        <v>2.72505</v>
      </c>
      <c r="GF333">
        <v>0.0884805</v>
      </c>
      <c r="GG333">
        <v>0.0880242</v>
      </c>
      <c r="GH333">
        <v>0.105222</v>
      </c>
      <c r="GI333">
        <v>0.105889</v>
      </c>
      <c r="GJ333">
        <v>23791.9</v>
      </c>
      <c r="GK333">
        <v>21602.2</v>
      </c>
      <c r="GL333">
        <v>26665.7</v>
      </c>
      <c r="GM333">
        <v>23909.8</v>
      </c>
      <c r="GN333">
        <v>38178.8</v>
      </c>
      <c r="GO333">
        <v>31589.3</v>
      </c>
      <c r="GP333">
        <v>46565.6</v>
      </c>
      <c r="GQ333">
        <v>37812.7</v>
      </c>
      <c r="GR333">
        <v>1.8657</v>
      </c>
      <c r="GS333">
        <v>1.8644</v>
      </c>
      <c r="GT333">
        <v>0.0867024</v>
      </c>
      <c r="GU333">
        <v>0</v>
      </c>
      <c r="GV333">
        <v>28.6015</v>
      </c>
      <c r="GW333">
        <v>999.9</v>
      </c>
      <c r="GX333">
        <v>50.3</v>
      </c>
      <c r="GY333">
        <v>31.5</v>
      </c>
      <c r="GZ333">
        <v>25.7812</v>
      </c>
      <c r="HA333">
        <v>60.5802</v>
      </c>
      <c r="HB333">
        <v>19.403</v>
      </c>
      <c r="HC333">
        <v>1</v>
      </c>
      <c r="HD333">
        <v>0.149594</v>
      </c>
      <c r="HE333">
        <v>-0.946787</v>
      </c>
      <c r="HF333">
        <v>20.2949</v>
      </c>
      <c r="HG333">
        <v>5.21759</v>
      </c>
      <c r="HH333">
        <v>11.98</v>
      </c>
      <c r="HI333">
        <v>4.9649</v>
      </c>
      <c r="HJ333">
        <v>3.2759</v>
      </c>
      <c r="HK333">
        <v>9999</v>
      </c>
      <c r="HL333">
        <v>9999</v>
      </c>
      <c r="HM333">
        <v>9999</v>
      </c>
      <c r="HN333">
        <v>9.300000000000001</v>
      </c>
      <c r="HO333">
        <v>1.86394</v>
      </c>
      <c r="HP333">
        <v>1.86005</v>
      </c>
      <c r="HQ333">
        <v>1.85838</v>
      </c>
      <c r="HR333">
        <v>1.85974</v>
      </c>
      <c r="HS333">
        <v>1.85988</v>
      </c>
      <c r="HT333">
        <v>1.85837</v>
      </c>
      <c r="HU333">
        <v>1.85745</v>
      </c>
      <c r="HV333">
        <v>1.85241</v>
      </c>
      <c r="HW333">
        <v>0</v>
      </c>
      <c r="HX333">
        <v>0</v>
      </c>
      <c r="HY333">
        <v>0</v>
      </c>
      <c r="HZ333">
        <v>0</v>
      </c>
      <c r="IA333" t="s">
        <v>426</v>
      </c>
      <c r="IB333" t="s">
        <v>427</v>
      </c>
      <c r="IC333" t="s">
        <v>428</v>
      </c>
      <c r="ID333" t="s">
        <v>428</v>
      </c>
      <c r="IE333" t="s">
        <v>428</v>
      </c>
      <c r="IF333" t="s">
        <v>428</v>
      </c>
      <c r="IG333">
        <v>0</v>
      </c>
      <c r="IH333">
        <v>100</v>
      </c>
      <c r="II333">
        <v>100</v>
      </c>
      <c r="IJ333">
        <v>-1.319</v>
      </c>
      <c r="IK333">
        <v>0.3069</v>
      </c>
      <c r="IL333">
        <v>-1.085747647868322</v>
      </c>
      <c r="IM333">
        <v>-0.001141660950335919</v>
      </c>
      <c r="IN333">
        <v>1.556549255047457E-06</v>
      </c>
      <c r="IO333">
        <v>-3.845636065895205E-10</v>
      </c>
      <c r="IP333">
        <v>0.01562767363184709</v>
      </c>
      <c r="IQ333">
        <v>0.001629169780553792</v>
      </c>
      <c r="IR333">
        <v>0.0005448488767950686</v>
      </c>
      <c r="IS333">
        <v>-2.599574200195059E-06</v>
      </c>
      <c r="IT333">
        <v>2</v>
      </c>
      <c r="IU333">
        <v>2011</v>
      </c>
      <c r="IV333">
        <v>1</v>
      </c>
      <c r="IW333">
        <v>26</v>
      </c>
      <c r="IX333">
        <v>197521.3</v>
      </c>
      <c r="IY333">
        <v>197521.5</v>
      </c>
      <c r="IZ333">
        <v>1.14746</v>
      </c>
      <c r="JA333">
        <v>2.64404</v>
      </c>
      <c r="JB333">
        <v>1.49658</v>
      </c>
      <c r="JC333">
        <v>2.34985</v>
      </c>
      <c r="JD333">
        <v>1.54907</v>
      </c>
      <c r="JE333">
        <v>2.47803</v>
      </c>
      <c r="JF333">
        <v>36.7417</v>
      </c>
      <c r="JG333">
        <v>24.1926</v>
      </c>
      <c r="JH333">
        <v>18</v>
      </c>
      <c r="JI333">
        <v>482.545</v>
      </c>
      <c r="JJ333">
        <v>496.489</v>
      </c>
      <c r="JK333">
        <v>30.0541</v>
      </c>
      <c r="JL333">
        <v>29.2061</v>
      </c>
      <c r="JM333">
        <v>30.0001</v>
      </c>
      <c r="JN333">
        <v>29.4121</v>
      </c>
      <c r="JO333">
        <v>29.4058</v>
      </c>
      <c r="JP333">
        <v>23.06</v>
      </c>
      <c r="JQ333">
        <v>13.7609</v>
      </c>
      <c r="JR333">
        <v>100</v>
      </c>
      <c r="JS333">
        <v>30.0502</v>
      </c>
      <c r="JT333">
        <v>420</v>
      </c>
      <c r="JU333">
        <v>22.9215</v>
      </c>
      <c r="JV333">
        <v>101.811</v>
      </c>
      <c r="JW333">
        <v>91.2042</v>
      </c>
    </row>
    <row r="334" spans="1:283">
      <c r="A334">
        <v>316</v>
      </c>
      <c r="B334">
        <v>1758840882.6</v>
      </c>
      <c r="C334">
        <v>4049</v>
      </c>
      <c r="D334" t="s">
        <v>1069</v>
      </c>
      <c r="E334" t="s">
        <v>1070</v>
      </c>
      <c r="F334">
        <v>5</v>
      </c>
      <c r="G334" t="s">
        <v>1040</v>
      </c>
      <c r="H334">
        <v>1758840879.6</v>
      </c>
      <c r="I334">
        <f>(J334)/1000</f>
        <v>0</v>
      </c>
      <c r="J334">
        <f>1000*DJ334*AH334*(DF334-DG334)/(100*CY334*(1000-AH334*DF334))</f>
        <v>0</v>
      </c>
      <c r="K334">
        <f>DJ334*AH334*(DE334-DD334*(1000-AH334*DG334)/(1000-AH334*DF334))/(100*CY334)</f>
        <v>0</v>
      </c>
      <c r="L334">
        <f>DD334 - IF(AH334&gt;1, K334*CY334*100.0/(AJ334), 0)</f>
        <v>0</v>
      </c>
      <c r="M334">
        <f>((S334-I334/2)*L334-K334)/(S334+I334/2)</f>
        <v>0</v>
      </c>
      <c r="N334">
        <f>M334*(DK334+DL334)/1000.0</f>
        <v>0</v>
      </c>
      <c r="O334">
        <f>(DD334 - IF(AH334&gt;1, K334*CY334*100.0/(AJ334), 0))*(DK334+DL334)/1000.0</f>
        <v>0</v>
      </c>
      <c r="P334">
        <f>2.0/((1/R334-1/Q334)+SIGN(R334)*SQRT((1/R334-1/Q334)*(1/R334-1/Q334) + 4*CZ334/((CZ334+1)*(CZ334+1))*(2*1/R334*1/Q334-1/Q334*1/Q334)))</f>
        <v>0</v>
      </c>
      <c r="Q334">
        <f>IF(LEFT(DA334,1)&lt;&gt;"0",IF(LEFT(DA334,1)="1",3.0,DB334),$D$5+$E$5*(DR334*DK334/($K$5*1000))+$F$5*(DR334*DK334/($K$5*1000))*MAX(MIN(CY334,$J$5),$I$5)*MAX(MIN(CY334,$J$5),$I$5)+$G$5*MAX(MIN(CY334,$J$5),$I$5)*(DR334*DK334/($K$5*1000))+$H$5*(DR334*DK334/($K$5*1000))*(DR334*DK334/($K$5*1000)))</f>
        <v>0</v>
      </c>
      <c r="R334">
        <f>I334*(1000-(1000*0.61365*exp(17.502*V334/(240.97+V334))/(DK334+DL334)+DF334)/2)/(1000*0.61365*exp(17.502*V334/(240.97+V334))/(DK334+DL334)-DF334)</f>
        <v>0</v>
      </c>
      <c r="S334">
        <f>1/((CZ334+1)/(P334/1.6)+1/(Q334/1.37)) + CZ334/((CZ334+1)/(P334/1.6) + CZ334/(Q334/1.37))</f>
        <v>0</v>
      </c>
      <c r="T334">
        <f>(CU334*CX334)</f>
        <v>0</v>
      </c>
      <c r="U334">
        <f>(DM334+(T334+2*0.95*5.67E-8*(((DM334+$B$9)+273)^4-(DM334+273)^4)-44100*I334)/(1.84*29.3*Q334+8*0.95*5.67E-8*(DM334+273)^3))</f>
        <v>0</v>
      </c>
      <c r="V334">
        <f>($C$9*DN334+$D$9*DO334+$E$9*U334)</f>
        <v>0</v>
      </c>
      <c r="W334">
        <f>0.61365*exp(17.502*V334/(240.97+V334))</f>
        <v>0</v>
      </c>
      <c r="X334">
        <f>(Y334/Z334*100)</f>
        <v>0</v>
      </c>
      <c r="Y334">
        <f>DF334*(DK334+DL334)/1000</f>
        <v>0</v>
      </c>
      <c r="Z334">
        <f>0.61365*exp(17.502*DM334/(240.97+DM334))</f>
        <v>0</v>
      </c>
      <c r="AA334">
        <f>(W334-DF334*(DK334+DL334)/1000)</f>
        <v>0</v>
      </c>
      <c r="AB334">
        <f>(-I334*44100)</f>
        <v>0</v>
      </c>
      <c r="AC334">
        <f>2*29.3*Q334*0.92*(DM334-V334)</f>
        <v>0</v>
      </c>
      <c r="AD334">
        <f>2*0.95*5.67E-8*(((DM334+$B$9)+273)^4-(V334+273)^4)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IF(AF334*$H$15&gt;=AJ334,1.0,(AJ334/(AJ334-AF334*$H$15)))</f>
        <v>0</v>
      </c>
      <c r="AI334">
        <f>(AH334-1)*100</f>
        <v>0</v>
      </c>
      <c r="AJ334">
        <f>MAX(0,($B$15+$C$15*DR334)/(1+$D$15*DR334)*DK334/(DM334+273)*$E$15)</f>
        <v>0</v>
      </c>
      <c r="AK334" t="s">
        <v>422</v>
      </c>
      <c r="AL334" t="s">
        <v>422</v>
      </c>
      <c r="AM334">
        <v>0</v>
      </c>
      <c r="AN334">
        <v>0</v>
      </c>
      <c r="AO334">
        <f>1-AM334/AN334</f>
        <v>0</v>
      </c>
      <c r="AP334">
        <v>0</v>
      </c>
      <c r="AQ334" t="s">
        <v>422</v>
      </c>
      <c r="AR334" t="s">
        <v>422</v>
      </c>
      <c r="AS334">
        <v>0</v>
      </c>
      <c r="AT334">
        <v>0</v>
      </c>
      <c r="AU334">
        <f>1-AS334/AT334</f>
        <v>0</v>
      </c>
      <c r="AV334">
        <v>0.5</v>
      </c>
      <c r="AW334">
        <f>CV334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422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CU334">
        <f>$B$13*DS334+$C$13*DT334+$F$13*EE334*(1-EH334)</f>
        <v>0</v>
      </c>
      <c r="CV334">
        <f>CU334*CW334</f>
        <v>0</v>
      </c>
      <c r="CW334">
        <f>($B$13*$D$11+$C$13*$D$11+$F$13*((ER334+EJ334)/MAX(ER334+EJ334+ES334, 0.1)*$I$11+ES334/MAX(ER334+EJ334+ES334, 0.1)*$J$11))/($B$13+$C$13+$F$13)</f>
        <v>0</v>
      </c>
      <c r="CX334">
        <f>($B$13*$K$11+$C$13*$K$11+$F$13*((ER334+EJ334)/MAX(ER334+EJ334+ES334, 0.1)*$P$11+ES334/MAX(ER334+EJ334+ES334, 0.1)*$Q$11))/($B$13+$C$13+$F$13)</f>
        <v>0</v>
      </c>
      <c r="CY334">
        <v>1.37</v>
      </c>
      <c r="CZ334">
        <v>0.5</v>
      </c>
      <c r="DA334" t="s">
        <v>423</v>
      </c>
      <c r="DB334">
        <v>2</v>
      </c>
      <c r="DC334">
        <v>1758840879.6</v>
      </c>
      <c r="DD334">
        <v>421.8384444444445</v>
      </c>
      <c r="DE334">
        <v>420.0068888888889</v>
      </c>
      <c r="DF334">
        <v>23.1877</v>
      </c>
      <c r="DG334">
        <v>22.94894444444445</v>
      </c>
      <c r="DH334">
        <v>423.1578888888889</v>
      </c>
      <c r="DI334">
        <v>22.88071111111111</v>
      </c>
      <c r="DJ334">
        <v>499.9366666666667</v>
      </c>
      <c r="DK334">
        <v>90.56087777777778</v>
      </c>
      <c r="DL334">
        <v>0.06703300000000001</v>
      </c>
      <c r="DM334">
        <v>29.83675555555556</v>
      </c>
      <c r="DN334">
        <v>30.01201111111111</v>
      </c>
      <c r="DO334">
        <v>999.9000000000001</v>
      </c>
      <c r="DP334">
        <v>0</v>
      </c>
      <c r="DQ334">
        <v>0</v>
      </c>
      <c r="DR334">
        <v>9994.374444444444</v>
      </c>
      <c r="DS334">
        <v>0</v>
      </c>
      <c r="DT334">
        <v>3.0357</v>
      </c>
      <c r="DU334">
        <v>1.831675555555556</v>
      </c>
      <c r="DV334">
        <v>431.8523333333334</v>
      </c>
      <c r="DW334">
        <v>429.872</v>
      </c>
      <c r="DX334">
        <v>0.2387802222222222</v>
      </c>
      <c r="DY334">
        <v>420.0068888888889</v>
      </c>
      <c r="DZ334">
        <v>22.94894444444445</v>
      </c>
      <c r="EA334">
        <v>2.099897777777778</v>
      </c>
      <c r="EB334">
        <v>2.078274444444444</v>
      </c>
      <c r="EC334">
        <v>18.21843333333333</v>
      </c>
      <c r="ED334">
        <v>18.05364444444444</v>
      </c>
      <c r="EE334">
        <v>0.00500078</v>
      </c>
      <c r="EF334">
        <v>0</v>
      </c>
      <c r="EG334">
        <v>0</v>
      </c>
      <c r="EH334">
        <v>0</v>
      </c>
      <c r="EI334">
        <v>141.1888888888889</v>
      </c>
      <c r="EJ334">
        <v>0.00500078</v>
      </c>
      <c r="EK334">
        <v>-13.02222222222222</v>
      </c>
      <c r="EL334">
        <v>-0.7666666666666668</v>
      </c>
      <c r="EM334">
        <v>35.76377777777778</v>
      </c>
      <c r="EN334">
        <v>40.35388888888889</v>
      </c>
      <c r="EO334">
        <v>37.79122222222222</v>
      </c>
      <c r="EP334">
        <v>40.87477777777778</v>
      </c>
      <c r="EQ334">
        <v>38.27766666666667</v>
      </c>
      <c r="ER334">
        <v>0</v>
      </c>
      <c r="ES334">
        <v>0</v>
      </c>
      <c r="ET334">
        <v>0</v>
      </c>
      <c r="EU334">
        <v>1758840878.1</v>
      </c>
      <c r="EV334">
        <v>0</v>
      </c>
      <c r="EW334">
        <v>142.292</v>
      </c>
      <c r="EX334">
        <v>-12.20769247949938</v>
      </c>
      <c r="EY334">
        <v>10.85384596877782</v>
      </c>
      <c r="EZ334">
        <v>-13.78</v>
      </c>
      <c r="FA334">
        <v>15</v>
      </c>
      <c r="FB334">
        <v>0</v>
      </c>
      <c r="FC334" t="s">
        <v>424</v>
      </c>
      <c r="FD334">
        <v>1746989605.5</v>
      </c>
      <c r="FE334">
        <v>1746989593.5</v>
      </c>
      <c r="FF334">
        <v>0</v>
      </c>
      <c r="FG334">
        <v>-0.274</v>
      </c>
      <c r="FH334">
        <v>-0.002</v>
      </c>
      <c r="FI334">
        <v>2.549</v>
      </c>
      <c r="FJ334">
        <v>0.129</v>
      </c>
      <c r="FK334">
        <v>420</v>
      </c>
      <c r="FL334">
        <v>17</v>
      </c>
      <c r="FM334">
        <v>0.02</v>
      </c>
      <c r="FN334">
        <v>0.04</v>
      </c>
      <c r="FO334">
        <v>1.833617804878049</v>
      </c>
      <c r="FP334">
        <v>-0.1763299651567937</v>
      </c>
      <c r="FQ334">
        <v>0.03690813444031499</v>
      </c>
      <c r="FR334">
        <v>1</v>
      </c>
      <c r="FS334">
        <v>141.8088235294117</v>
      </c>
      <c r="FT334">
        <v>-3.485103127208837</v>
      </c>
      <c r="FU334">
        <v>7.466921865489734</v>
      </c>
      <c r="FV334">
        <v>0</v>
      </c>
      <c r="FW334">
        <v>0.2407001951219512</v>
      </c>
      <c r="FX334">
        <v>-0.005982522648083779</v>
      </c>
      <c r="FY334">
        <v>0.001558502395899662</v>
      </c>
      <c r="FZ334">
        <v>1</v>
      </c>
      <c r="GA334">
        <v>2</v>
      </c>
      <c r="GB334">
        <v>3</v>
      </c>
      <c r="GC334" t="s">
        <v>435</v>
      </c>
      <c r="GD334">
        <v>3.10307</v>
      </c>
      <c r="GE334">
        <v>2.72518</v>
      </c>
      <c r="GF334">
        <v>0.08848200000000001</v>
      </c>
      <c r="GG334">
        <v>0.0880293</v>
      </c>
      <c r="GH334">
        <v>0.105222</v>
      </c>
      <c r="GI334">
        <v>0.105892</v>
      </c>
      <c r="GJ334">
        <v>23791.9</v>
      </c>
      <c r="GK334">
        <v>21602.2</v>
      </c>
      <c r="GL334">
        <v>26665.8</v>
      </c>
      <c r="GM334">
        <v>23909.9</v>
      </c>
      <c r="GN334">
        <v>38179</v>
      </c>
      <c r="GO334">
        <v>31589.3</v>
      </c>
      <c r="GP334">
        <v>46565.8</v>
      </c>
      <c r="GQ334">
        <v>37812.8</v>
      </c>
      <c r="GR334">
        <v>1.8663</v>
      </c>
      <c r="GS334">
        <v>1.86405</v>
      </c>
      <c r="GT334">
        <v>0.0866801</v>
      </c>
      <c r="GU334">
        <v>0</v>
      </c>
      <c r="GV334">
        <v>28.6027</v>
      </c>
      <c r="GW334">
        <v>999.9</v>
      </c>
      <c r="GX334">
        <v>50.3</v>
      </c>
      <c r="GY334">
        <v>31.5</v>
      </c>
      <c r="GZ334">
        <v>25.7788</v>
      </c>
      <c r="HA334">
        <v>60.8902</v>
      </c>
      <c r="HB334">
        <v>19.395</v>
      </c>
      <c r="HC334">
        <v>1</v>
      </c>
      <c r="HD334">
        <v>0.149573</v>
      </c>
      <c r="HE334">
        <v>-0.948083</v>
      </c>
      <c r="HF334">
        <v>20.2949</v>
      </c>
      <c r="HG334">
        <v>5.21759</v>
      </c>
      <c r="HH334">
        <v>11.98</v>
      </c>
      <c r="HI334">
        <v>4.965</v>
      </c>
      <c r="HJ334">
        <v>3.2759</v>
      </c>
      <c r="HK334">
        <v>9999</v>
      </c>
      <c r="HL334">
        <v>9999</v>
      </c>
      <c r="HM334">
        <v>9999</v>
      </c>
      <c r="HN334">
        <v>9.300000000000001</v>
      </c>
      <c r="HO334">
        <v>1.86392</v>
      </c>
      <c r="HP334">
        <v>1.86005</v>
      </c>
      <c r="HQ334">
        <v>1.85838</v>
      </c>
      <c r="HR334">
        <v>1.85974</v>
      </c>
      <c r="HS334">
        <v>1.85988</v>
      </c>
      <c r="HT334">
        <v>1.85837</v>
      </c>
      <c r="HU334">
        <v>1.85745</v>
      </c>
      <c r="HV334">
        <v>1.85241</v>
      </c>
      <c r="HW334">
        <v>0</v>
      </c>
      <c r="HX334">
        <v>0</v>
      </c>
      <c r="HY334">
        <v>0</v>
      </c>
      <c r="HZ334">
        <v>0</v>
      </c>
      <c r="IA334" t="s">
        <v>426</v>
      </c>
      <c r="IB334" t="s">
        <v>427</v>
      </c>
      <c r="IC334" t="s">
        <v>428</v>
      </c>
      <c r="ID334" t="s">
        <v>428</v>
      </c>
      <c r="IE334" t="s">
        <v>428</v>
      </c>
      <c r="IF334" t="s">
        <v>428</v>
      </c>
      <c r="IG334">
        <v>0</v>
      </c>
      <c r="IH334">
        <v>100</v>
      </c>
      <c r="II334">
        <v>100</v>
      </c>
      <c r="IJ334">
        <v>-1.32</v>
      </c>
      <c r="IK334">
        <v>0.307</v>
      </c>
      <c r="IL334">
        <v>-1.085747647868322</v>
      </c>
      <c r="IM334">
        <v>-0.001141660950335919</v>
      </c>
      <c r="IN334">
        <v>1.556549255047457E-06</v>
      </c>
      <c r="IO334">
        <v>-3.845636065895205E-10</v>
      </c>
      <c r="IP334">
        <v>0.01562767363184709</v>
      </c>
      <c r="IQ334">
        <v>0.001629169780553792</v>
      </c>
      <c r="IR334">
        <v>0.0005448488767950686</v>
      </c>
      <c r="IS334">
        <v>-2.599574200195059E-06</v>
      </c>
      <c r="IT334">
        <v>2</v>
      </c>
      <c r="IU334">
        <v>2011</v>
      </c>
      <c r="IV334">
        <v>1</v>
      </c>
      <c r="IW334">
        <v>26</v>
      </c>
      <c r="IX334">
        <v>197521.3</v>
      </c>
      <c r="IY334">
        <v>197521.5</v>
      </c>
      <c r="IZ334">
        <v>1.14746</v>
      </c>
      <c r="JA334">
        <v>2.64648</v>
      </c>
      <c r="JB334">
        <v>1.49658</v>
      </c>
      <c r="JC334">
        <v>2.34985</v>
      </c>
      <c r="JD334">
        <v>1.54907</v>
      </c>
      <c r="JE334">
        <v>2.41577</v>
      </c>
      <c r="JF334">
        <v>36.718</v>
      </c>
      <c r="JG334">
        <v>24.1926</v>
      </c>
      <c r="JH334">
        <v>18</v>
      </c>
      <c r="JI334">
        <v>482.895</v>
      </c>
      <c r="JJ334">
        <v>496.256</v>
      </c>
      <c r="JK334">
        <v>30.0501</v>
      </c>
      <c r="JL334">
        <v>29.2061</v>
      </c>
      <c r="JM334">
        <v>30.0001</v>
      </c>
      <c r="JN334">
        <v>29.4121</v>
      </c>
      <c r="JO334">
        <v>29.4058</v>
      </c>
      <c r="JP334">
        <v>23.0599</v>
      </c>
      <c r="JQ334">
        <v>13.7609</v>
      </c>
      <c r="JR334">
        <v>100</v>
      </c>
      <c r="JS334">
        <v>30.0502</v>
      </c>
      <c r="JT334">
        <v>420</v>
      </c>
      <c r="JU334">
        <v>22.9215</v>
      </c>
      <c r="JV334">
        <v>101.811</v>
      </c>
      <c r="JW334">
        <v>91.2045</v>
      </c>
    </row>
    <row r="335" spans="1:283">
      <c r="A335">
        <v>317</v>
      </c>
      <c r="B335">
        <v>1758840884.6</v>
      </c>
      <c r="C335">
        <v>4051</v>
      </c>
      <c r="D335" t="s">
        <v>1071</v>
      </c>
      <c r="E335" t="s">
        <v>1072</v>
      </c>
      <c r="F335">
        <v>5</v>
      </c>
      <c r="G335" t="s">
        <v>1040</v>
      </c>
      <c r="H335">
        <v>1758840881.6</v>
      </c>
      <c r="I335">
        <f>(J335)/1000</f>
        <v>0</v>
      </c>
      <c r="J335">
        <f>1000*DJ335*AH335*(DF335-DG335)/(100*CY335*(1000-AH335*DF335))</f>
        <v>0</v>
      </c>
      <c r="K335">
        <f>DJ335*AH335*(DE335-DD335*(1000-AH335*DG335)/(1000-AH335*DF335))/(100*CY335)</f>
        <v>0</v>
      </c>
      <c r="L335">
        <f>DD335 - IF(AH335&gt;1, K335*CY335*100.0/(AJ335), 0)</f>
        <v>0</v>
      </c>
      <c r="M335">
        <f>((S335-I335/2)*L335-K335)/(S335+I335/2)</f>
        <v>0</v>
      </c>
      <c r="N335">
        <f>M335*(DK335+DL335)/1000.0</f>
        <v>0</v>
      </c>
      <c r="O335">
        <f>(DD335 - IF(AH335&gt;1, K335*CY335*100.0/(AJ335), 0))*(DK335+DL335)/1000.0</f>
        <v>0</v>
      </c>
      <c r="P335">
        <f>2.0/((1/R335-1/Q335)+SIGN(R335)*SQRT((1/R335-1/Q335)*(1/R335-1/Q335) + 4*CZ335/((CZ335+1)*(CZ335+1))*(2*1/R335*1/Q335-1/Q335*1/Q335)))</f>
        <v>0</v>
      </c>
      <c r="Q335">
        <f>IF(LEFT(DA335,1)&lt;&gt;"0",IF(LEFT(DA335,1)="1",3.0,DB335),$D$5+$E$5*(DR335*DK335/($K$5*1000))+$F$5*(DR335*DK335/($K$5*1000))*MAX(MIN(CY335,$J$5),$I$5)*MAX(MIN(CY335,$J$5),$I$5)+$G$5*MAX(MIN(CY335,$J$5),$I$5)*(DR335*DK335/($K$5*1000))+$H$5*(DR335*DK335/($K$5*1000))*(DR335*DK335/($K$5*1000)))</f>
        <v>0</v>
      </c>
      <c r="R335">
        <f>I335*(1000-(1000*0.61365*exp(17.502*V335/(240.97+V335))/(DK335+DL335)+DF335)/2)/(1000*0.61365*exp(17.502*V335/(240.97+V335))/(DK335+DL335)-DF335)</f>
        <v>0</v>
      </c>
      <c r="S335">
        <f>1/((CZ335+1)/(P335/1.6)+1/(Q335/1.37)) + CZ335/((CZ335+1)/(P335/1.6) + CZ335/(Q335/1.37))</f>
        <v>0</v>
      </c>
      <c r="T335">
        <f>(CU335*CX335)</f>
        <v>0</v>
      </c>
      <c r="U335">
        <f>(DM335+(T335+2*0.95*5.67E-8*(((DM335+$B$9)+273)^4-(DM335+273)^4)-44100*I335)/(1.84*29.3*Q335+8*0.95*5.67E-8*(DM335+273)^3))</f>
        <v>0</v>
      </c>
      <c r="V335">
        <f>($C$9*DN335+$D$9*DO335+$E$9*U335)</f>
        <v>0</v>
      </c>
      <c r="W335">
        <f>0.61365*exp(17.502*V335/(240.97+V335))</f>
        <v>0</v>
      </c>
      <c r="X335">
        <f>(Y335/Z335*100)</f>
        <v>0</v>
      </c>
      <c r="Y335">
        <f>DF335*(DK335+DL335)/1000</f>
        <v>0</v>
      </c>
      <c r="Z335">
        <f>0.61365*exp(17.502*DM335/(240.97+DM335))</f>
        <v>0</v>
      </c>
      <c r="AA335">
        <f>(W335-DF335*(DK335+DL335)/1000)</f>
        <v>0</v>
      </c>
      <c r="AB335">
        <f>(-I335*44100)</f>
        <v>0</v>
      </c>
      <c r="AC335">
        <f>2*29.3*Q335*0.92*(DM335-V335)</f>
        <v>0</v>
      </c>
      <c r="AD335">
        <f>2*0.95*5.67E-8*(((DM335+$B$9)+273)^4-(V335+273)^4)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IF(AF335*$H$15&gt;=AJ335,1.0,(AJ335/(AJ335-AF335*$H$15)))</f>
        <v>0</v>
      </c>
      <c r="AI335">
        <f>(AH335-1)*100</f>
        <v>0</v>
      </c>
      <c r="AJ335">
        <f>MAX(0,($B$15+$C$15*DR335)/(1+$D$15*DR335)*DK335/(DM335+273)*$E$15)</f>
        <v>0</v>
      </c>
      <c r="AK335" t="s">
        <v>422</v>
      </c>
      <c r="AL335" t="s">
        <v>422</v>
      </c>
      <c r="AM335">
        <v>0</v>
      </c>
      <c r="AN335">
        <v>0</v>
      </c>
      <c r="AO335">
        <f>1-AM335/AN335</f>
        <v>0</v>
      </c>
      <c r="AP335">
        <v>0</v>
      </c>
      <c r="AQ335" t="s">
        <v>422</v>
      </c>
      <c r="AR335" t="s">
        <v>422</v>
      </c>
      <c r="AS335">
        <v>0</v>
      </c>
      <c r="AT335">
        <v>0</v>
      </c>
      <c r="AU335">
        <f>1-AS335/AT335</f>
        <v>0</v>
      </c>
      <c r="AV335">
        <v>0.5</v>
      </c>
      <c r="AW335">
        <f>CV335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422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CU335">
        <f>$B$13*DS335+$C$13*DT335+$F$13*EE335*(1-EH335)</f>
        <v>0</v>
      </c>
      <c r="CV335">
        <f>CU335*CW335</f>
        <v>0</v>
      </c>
      <c r="CW335">
        <f>($B$13*$D$11+$C$13*$D$11+$F$13*((ER335+EJ335)/MAX(ER335+EJ335+ES335, 0.1)*$I$11+ES335/MAX(ER335+EJ335+ES335, 0.1)*$J$11))/($B$13+$C$13+$F$13)</f>
        <v>0</v>
      </c>
      <c r="CX335">
        <f>($B$13*$K$11+$C$13*$K$11+$F$13*((ER335+EJ335)/MAX(ER335+EJ335+ES335, 0.1)*$P$11+ES335/MAX(ER335+EJ335+ES335, 0.1)*$Q$11))/($B$13+$C$13+$F$13)</f>
        <v>0</v>
      </c>
      <c r="CY335">
        <v>1.37</v>
      </c>
      <c r="CZ335">
        <v>0.5</v>
      </c>
      <c r="DA335" t="s">
        <v>423</v>
      </c>
      <c r="DB335">
        <v>2</v>
      </c>
      <c r="DC335">
        <v>1758840881.6</v>
      </c>
      <c r="DD335">
        <v>421.8194444444445</v>
      </c>
      <c r="DE335">
        <v>420.001</v>
      </c>
      <c r="DF335">
        <v>23.18688888888889</v>
      </c>
      <c r="DG335">
        <v>22.94933333333334</v>
      </c>
      <c r="DH335">
        <v>423.1388888888889</v>
      </c>
      <c r="DI335">
        <v>22.87991111111111</v>
      </c>
      <c r="DJ335">
        <v>500.0034444444444</v>
      </c>
      <c r="DK335">
        <v>90.56122222222223</v>
      </c>
      <c r="DL335">
        <v>0.06703472222222222</v>
      </c>
      <c r="DM335">
        <v>29.83521111111111</v>
      </c>
      <c r="DN335">
        <v>30.01332222222223</v>
      </c>
      <c r="DO335">
        <v>999.9000000000001</v>
      </c>
      <c r="DP335">
        <v>0</v>
      </c>
      <c r="DQ335">
        <v>0</v>
      </c>
      <c r="DR335">
        <v>10001.94444444445</v>
      </c>
      <c r="DS335">
        <v>0</v>
      </c>
      <c r="DT335">
        <v>3.0357</v>
      </c>
      <c r="DU335">
        <v>1.818527777777778</v>
      </c>
      <c r="DV335">
        <v>431.8324444444445</v>
      </c>
      <c r="DW335">
        <v>429.8661111111111</v>
      </c>
      <c r="DX335">
        <v>0.2375736666666667</v>
      </c>
      <c r="DY335">
        <v>420.001</v>
      </c>
      <c r="DZ335">
        <v>22.94933333333334</v>
      </c>
      <c r="EA335">
        <v>2.099833333333334</v>
      </c>
      <c r="EB335">
        <v>2.078318888888889</v>
      </c>
      <c r="EC335">
        <v>18.21793333333333</v>
      </c>
      <c r="ED335">
        <v>18.05397777777777</v>
      </c>
      <c r="EE335">
        <v>0.00500078</v>
      </c>
      <c r="EF335">
        <v>0</v>
      </c>
      <c r="EG335">
        <v>0</v>
      </c>
      <c r="EH335">
        <v>0</v>
      </c>
      <c r="EI335">
        <v>141.3111111111111</v>
      </c>
      <c r="EJ335">
        <v>0.00500078</v>
      </c>
      <c r="EK335">
        <v>-12.33333333333334</v>
      </c>
      <c r="EL335">
        <v>-0.5555555555555556</v>
      </c>
      <c r="EM335">
        <v>35.77055555555555</v>
      </c>
      <c r="EN335">
        <v>40.29844444444445</v>
      </c>
      <c r="EO335">
        <v>37.72177777777777</v>
      </c>
      <c r="EP335">
        <v>40.84711111111111</v>
      </c>
      <c r="EQ335">
        <v>38.24977777777778</v>
      </c>
      <c r="ER335">
        <v>0</v>
      </c>
      <c r="ES335">
        <v>0</v>
      </c>
      <c r="ET335">
        <v>0</v>
      </c>
      <c r="EU335">
        <v>1758840879.9</v>
      </c>
      <c r="EV335">
        <v>0</v>
      </c>
      <c r="EW335">
        <v>142.7115384615385</v>
      </c>
      <c r="EX335">
        <v>-1.165811964850753</v>
      </c>
      <c r="EY335">
        <v>-1.630769412767822</v>
      </c>
      <c r="EZ335">
        <v>-13.10384615384615</v>
      </c>
      <c r="FA335">
        <v>15</v>
      </c>
      <c r="FB335">
        <v>0</v>
      </c>
      <c r="FC335" t="s">
        <v>424</v>
      </c>
      <c r="FD335">
        <v>1746989605.5</v>
      </c>
      <c r="FE335">
        <v>1746989593.5</v>
      </c>
      <c r="FF335">
        <v>0</v>
      </c>
      <c r="FG335">
        <v>-0.274</v>
      </c>
      <c r="FH335">
        <v>-0.002</v>
      </c>
      <c r="FI335">
        <v>2.549</v>
      </c>
      <c r="FJ335">
        <v>0.129</v>
      </c>
      <c r="FK335">
        <v>420</v>
      </c>
      <c r="FL335">
        <v>17</v>
      </c>
      <c r="FM335">
        <v>0.02</v>
      </c>
      <c r="FN335">
        <v>0.04</v>
      </c>
      <c r="FO335">
        <v>1.81993</v>
      </c>
      <c r="FP335">
        <v>-0.1710905065666096</v>
      </c>
      <c r="FQ335">
        <v>0.03918848593656049</v>
      </c>
      <c r="FR335">
        <v>1</v>
      </c>
      <c r="FS335">
        <v>142.6470588235294</v>
      </c>
      <c r="FT335">
        <v>-8.427807478388273</v>
      </c>
      <c r="FU335">
        <v>7.080887086920413</v>
      </c>
      <c r="FV335">
        <v>0</v>
      </c>
      <c r="FW335">
        <v>0.240206275</v>
      </c>
      <c r="FX335">
        <v>-0.01199924577861116</v>
      </c>
      <c r="FY335">
        <v>0.001921950311369937</v>
      </c>
      <c r="FZ335">
        <v>1</v>
      </c>
      <c r="GA335">
        <v>2</v>
      </c>
      <c r="GB335">
        <v>3</v>
      </c>
      <c r="GC335" t="s">
        <v>435</v>
      </c>
      <c r="GD335">
        <v>3.1029</v>
      </c>
      <c r="GE335">
        <v>2.72533</v>
      </c>
      <c r="GF335">
        <v>0.0884781</v>
      </c>
      <c r="GG335">
        <v>0.08803130000000001</v>
      </c>
      <c r="GH335">
        <v>0.105224</v>
      </c>
      <c r="GI335">
        <v>0.105888</v>
      </c>
      <c r="GJ335">
        <v>23792</v>
      </c>
      <c r="GK335">
        <v>21602.2</v>
      </c>
      <c r="GL335">
        <v>26665.8</v>
      </c>
      <c r="GM335">
        <v>23910</v>
      </c>
      <c r="GN335">
        <v>38179</v>
      </c>
      <c r="GO335">
        <v>31589.4</v>
      </c>
      <c r="GP335">
        <v>46565.9</v>
      </c>
      <c r="GQ335">
        <v>37812.8</v>
      </c>
      <c r="GR335">
        <v>1.8662</v>
      </c>
      <c r="GS335">
        <v>1.86418</v>
      </c>
      <c r="GT335">
        <v>0.0862926</v>
      </c>
      <c r="GU335">
        <v>0</v>
      </c>
      <c r="GV335">
        <v>28.6039</v>
      </c>
      <c r="GW335">
        <v>999.9</v>
      </c>
      <c r="GX335">
        <v>50.3</v>
      </c>
      <c r="GY335">
        <v>31.5</v>
      </c>
      <c r="GZ335">
        <v>25.7807</v>
      </c>
      <c r="HA335">
        <v>60.9302</v>
      </c>
      <c r="HB335">
        <v>19.4111</v>
      </c>
      <c r="HC335">
        <v>1</v>
      </c>
      <c r="HD335">
        <v>0.149507</v>
      </c>
      <c r="HE335">
        <v>-0.941225</v>
      </c>
      <c r="HF335">
        <v>20.2949</v>
      </c>
      <c r="HG335">
        <v>5.21774</v>
      </c>
      <c r="HH335">
        <v>11.98</v>
      </c>
      <c r="HI335">
        <v>4.9651</v>
      </c>
      <c r="HJ335">
        <v>3.27593</v>
      </c>
      <c r="HK335">
        <v>9999</v>
      </c>
      <c r="HL335">
        <v>9999</v>
      </c>
      <c r="HM335">
        <v>9999</v>
      </c>
      <c r="HN335">
        <v>9.300000000000001</v>
      </c>
      <c r="HO335">
        <v>1.86392</v>
      </c>
      <c r="HP335">
        <v>1.86005</v>
      </c>
      <c r="HQ335">
        <v>1.85837</v>
      </c>
      <c r="HR335">
        <v>1.85975</v>
      </c>
      <c r="HS335">
        <v>1.85988</v>
      </c>
      <c r="HT335">
        <v>1.85837</v>
      </c>
      <c r="HU335">
        <v>1.85745</v>
      </c>
      <c r="HV335">
        <v>1.85242</v>
      </c>
      <c r="HW335">
        <v>0</v>
      </c>
      <c r="HX335">
        <v>0</v>
      </c>
      <c r="HY335">
        <v>0</v>
      </c>
      <c r="HZ335">
        <v>0</v>
      </c>
      <c r="IA335" t="s">
        <v>426</v>
      </c>
      <c r="IB335" t="s">
        <v>427</v>
      </c>
      <c r="IC335" t="s">
        <v>428</v>
      </c>
      <c r="ID335" t="s">
        <v>428</v>
      </c>
      <c r="IE335" t="s">
        <v>428</v>
      </c>
      <c r="IF335" t="s">
        <v>428</v>
      </c>
      <c r="IG335">
        <v>0</v>
      </c>
      <c r="IH335">
        <v>100</v>
      </c>
      <c r="II335">
        <v>100</v>
      </c>
      <c r="IJ335">
        <v>-1.32</v>
      </c>
      <c r="IK335">
        <v>0.307</v>
      </c>
      <c r="IL335">
        <v>-1.085747647868322</v>
      </c>
      <c r="IM335">
        <v>-0.001141660950335919</v>
      </c>
      <c r="IN335">
        <v>1.556549255047457E-06</v>
      </c>
      <c r="IO335">
        <v>-3.845636065895205E-10</v>
      </c>
      <c r="IP335">
        <v>0.01562767363184709</v>
      </c>
      <c r="IQ335">
        <v>0.001629169780553792</v>
      </c>
      <c r="IR335">
        <v>0.0005448488767950686</v>
      </c>
      <c r="IS335">
        <v>-2.599574200195059E-06</v>
      </c>
      <c r="IT335">
        <v>2</v>
      </c>
      <c r="IU335">
        <v>2011</v>
      </c>
      <c r="IV335">
        <v>1</v>
      </c>
      <c r="IW335">
        <v>26</v>
      </c>
      <c r="IX335">
        <v>197521.3</v>
      </c>
      <c r="IY335">
        <v>197521.5</v>
      </c>
      <c r="IZ335">
        <v>1.14746</v>
      </c>
      <c r="JA335">
        <v>2.65381</v>
      </c>
      <c r="JB335">
        <v>1.49658</v>
      </c>
      <c r="JC335">
        <v>2.34985</v>
      </c>
      <c r="JD335">
        <v>1.54907</v>
      </c>
      <c r="JE335">
        <v>2.3877</v>
      </c>
      <c r="JF335">
        <v>36.7417</v>
      </c>
      <c r="JG335">
        <v>24.1926</v>
      </c>
      <c r="JH335">
        <v>18</v>
      </c>
      <c r="JI335">
        <v>482.836</v>
      </c>
      <c r="JJ335">
        <v>496.338</v>
      </c>
      <c r="JK335">
        <v>30.0466</v>
      </c>
      <c r="JL335">
        <v>29.2061</v>
      </c>
      <c r="JM335">
        <v>30</v>
      </c>
      <c r="JN335">
        <v>29.4121</v>
      </c>
      <c r="JO335">
        <v>29.4058</v>
      </c>
      <c r="JP335">
        <v>23.0618</v>
      </c>
      <c r="JQ335">
        <v>13.7609</v>
      </c>
      <c r="JR335">
        <v>100</v>
      </c>
      <c r="JS335">
        <v>30.0369</v>
      </c>
      <c r="JT335">
        <v>420</v>
      </c>
      <c r="JU335">
        <v>22.9215</v>
      </c>
      <c r="JV335">
        <v>101.811</v>
      </c>
      <c r="JW335">
        <v>91.2047</v>
      </c>
    </row>
    <row r="336" spans="1:283">
      <c r="A336">
        <v>318</v>
      </c>
      <c r="B336">
        <v>1758840886.6</v>
      </c>
      <c r="C336">
        <v>4053</v>
      </c>
      <c r="D336" t="s">
        <v>1073</v>
      </c>
      <c r="E336" t="s">
        <v>1074</v>
      </c>
      <c r="F336">
        <v>5</v>
      </c>
      <c r="G336" t="s">
        <v>1040</v>
      </c>
      <c r="H336">
        <v>1758840883.6</v>
      </c>
      <c r="I336">
        <f>(J336)/1000</f>
        <v>0</v>
      </c>
      <c r="J336">
        <f>1000*DJ336*AH336*(DF336-DG336)/(100*CY336*(1000-AH336*DF336))</f>
        <v>0</v>
      </c>
      <c r="K336">
        <f>DJ336*AH336*(DE336-DD336*(1000-AH336*DG336)/(1000-AH336*DF336))/(100*CY336)</f>
        <v>0</v>
      </c>
      <c r="L336">
        <f>DD336 - IF(AH336&gt;1, K336*CY336*100.0/(AJ336), 0)</f>
        <v>0</v>
      </c>
      <c r="M336">
        <f>((S336-I336/2)*L336-K336)/(S336+I336/2)</f>
        <v>0</v>
      </c>
      <c r="N336">
        <f>M336*(DK336+DL336)/1000.0</f>
        <v>0</v>
      </c>
      <c r="O336">
        <f>(DD336 - IF(AH336&gt;1, K336*CY336*100.0/(AJ336), 0))*(DK336+DL336)/1000.0</f>
        <v>0</v>
      </c>
      <c r="P336">
        <f>2.0/((1/R336-1/Q336)+SIGN(R336)*SQRT((1/R336-1/Q336)*(1/R336-1/Q336) + 4*CZ336/((CZ336+1)*(CZ336+1))*(2*1/R336*1/Q336-1/Q336*1/Q336)))</f>
        <v>0</v>
      </c>
      <c r="Q336">
        <f>IF(LEFT(DA336,1)&lt;&gt;"0",IF(LEFT(DA336,1)="1",3.0,DB336),$D$5+$E$5*(DR336*DK336/($K$5*1000))+$F$5*(DR336*DK336/($K$5*1000))*MAX(MIN(CY336,$J$5),$I$5)*MAX(MIN(CY336,$J$5),$I$5)+$G$5*MAX(MIN(CY336,$J$5),$I$5)*(DR336*DK336/($K$5*1000))+$H$5*(DR336*DK336/($K$5*1000))*(DR336*DK336/($K$5*1000)))</f>
        <v>0</v>
      </c>
      <c r="R336">
        <f>I336*(1000-(1000*0.61365*exp(17.502*V336/(240.97+V336))/(DK336+DL336)+DF336)/2)/(1000*0.61365*exp(17.502*V336/(240.97+V336))/(DK336+DL336)-DF336)</f>
        <v>0</v>
      </c>
      <c r="S336">
        <f>1/((CZ336+1)/(P336/1.6)+1/(Q336/1.37)) + CZ336/((CZ336+1)/(P336/1.6) + CZ336/(Q336/1.37))</f>
        <v>0</v>
      </c>
      <c r="T336">
        <f>(CU336*CX336)</f>
        <v>0</v>
      </c>
      <c r="U336">
        <f>(DM336+(T336+2*0.95*5.67E-8*(((DM336+$B$9)+273)^4-(DM336+273)^4)-44100*I336)/(1.84*29.3*Q336+8*0.95*5.67E-8*(DM336+273)^3))</f>
        <v>0</v>
      </c>
      <c r="V336">
        <f>($C$9*DN336+$D$9*DO336+$E$9*U336)</f>
        <v>0</v>
      </c>
      <c r="W336">
        <f>0.61365*exp(17.502*V336/(240.97+V336))</f>
        <v>0</v>
      </c>
      <c r="X336">
        <f>(Y336/Z336*100)</f>
        <v>0</v>
      </c>
      <c r="Y336">
        <f>DF336*(DK336+DL336)/1000</f>
        <v>0</v>
      </c>
      <c r="Z336">
        <f>0.61365*exp(17.502*DM336/(240.97+DM336))</f>
        <v>0</v>
      </c>
      <c r="AA336">
        <f>(W336-DF336*(DK336+DL336)/1000)</f>
        <v>0</v>
      </c>
      <c r="AB336">
        <f>(-I336*44100)</f>
        <v>0</v>
      </c>
      <c r="AC336">
        <f>2*29.3*Q336*0.92*(DM336-V336)</f>
        <v>0</v>
      </c>
      <c r="AD336">
        <f>2*0.95*5.67E-8*(((DM336+$B$9)+273)^4-(V336+273)^4)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IF(AF336*$H$15&gt;=AJ336,1.0,(AJ336/(AJ336-AF336*$H$15)))</f>
        <v>0</v>
      </c>
      <c r="AI336">
        <f>(AH336-1)*100</f>
        <v>0</v>
      </c>
      <c r="AJ336">
        <f>MAX(0,($B$15+$C$15*DR336)/(1+$D$15*DR336)*DK336/(DM336+273)*$E$15)</f>
        <v>0</v>
      </c>
      <c r="AK336" t="s">
        <v>422</v>
      </c>
      <c r="AL336" t="s">
        <v>422</v>
      </c>
      <c r="AM336">
        <v>0</v>
      </c>
      <c r="AN336">
        <v>0</v>
      </c>
      <c r="AO336">
        <f>1-AM336/AN336</f>
        <v>0</v>
      </c>
      <c r="AP336">
        <v>0</v>
      </c>
      <c r="AQ336" t="s">
        <v>422</v>
      </c>
      <c r="AR336" t="s">
        <v>422</v>
      </c>
      <c r="AS336">
        <v>0</v>
      </c>
      <c r="AT336">
        <v>0</v>
      </c>
      <c r="AU336">
        <f>1-AS336/AT336</f>
        <v>0</v>
      </c>
      <c r="AV336">
        <v>0.5</v>
      </c>
      <c r="AW336">
        <f>CV336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422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CU336">
        <f>$B$13*DS336+$C$13*DT336+$F$13*EE336*(1-EH336)</f>
        <v>0</v>
      </c>
      <c r="CV336">
        <f>CU336*CW336</f>
        <v>0</v>
      </c>
      <c r="CW336">
        <f>($B$13*$D$11+$C$13*$D$11+$F$13*((ER336+EJ336)/MAX(ER336+EJ336+ES336, 0.1)*$I$11+ES336/MAX(ER336+EJ336+ES336, 0.1)*$J$11))/($B$13+$C$13+$F$13)</f>
        <v>0</v>
      </c>
      <c r="CX336">
        <f>($B$13*$K$11+$C$13*$K$11+$F$13*((ER336+EJ336)/MAX(ER336+EJ336+ES336, 0.1)*$P$11+ES336/MAX(ER336+EJ336+ES336, 0.1)*$Q$11))/($B$13+$C$13+$F$13)</f>
        <v>0</v>
      </c>
      <c r="CY336">
        <v>1.37</v>
      </c>
      <c r="CZ336">
        <v>0.5</v>
      </c>
      <c r="DA336" t="s">
        <v>423</v>
      </c>
      <c r="DB336">
        <v>2</v>
      </c>
      <c r="DC336">
        <v>1758840883.6</v>
      </c>
      <c r="DD336">
        <v>421.8001111111111</v>
      </c>
      <c r="DE336">
        <v>420.0051111111111</v>
      </c>
      <c r="DF336">
        <v>23.18696666666666</v>
      </c>
      <c r="DG336">
        <v>22.94921111111111</v>
      </c>
      <c r="DH336">
        <v>423.1194444444445</v>
      </c>
      <c r="DI336">
        <v>22.87998888888889</v>
      </c>
      <c r="DJ336">
        <v>500.0013333333334</v>
      </c>
      <c r="DK336">
        <v>90.5615111111111</v>
      </c>
      <c r="DL336">
        <v>0.0671691</v>
      </c>
      <c r="DM336">
        <v>29.83431111111111</v>
      </c>
      <c r="DN336">
        <v>30.01246666666666</v>
      </c>
      <c r="DO336">
        <v>999.9000000000001</v>
      </c>
      <c r="DP336">
        <v>0</v>
      </c>
      <c r="DQ336">
        <v>0</v>
      </c>
      <c r="DR336">
        <v>10000.48555555556</v>
      </c>
      <c r="DS336">
        <v>0</v>
      </c>
      <c r="DT336">
        <v>3.0357</v>
      </c>
      <c r="DU336">
        <v>1.794937777777778</v>
      </c>
      <c r="DV336">
        <v>431.8126666666666</v>
      </c>
      <c r="DW336">
        <v>429.8704444444445</v>
      </c>
      <c r="DX336">
        <v>0.237758</v>
      </c>
      <c r="DY336">
        <v>420.0051111111111</v>
      </c>
      <c r="DZ336">
        <v>22.94921111111111</v>
      </c>
      <c r="EA336">
        <v>2.099846666666667</v>
      </c>
      <c r="EB336">
        <v>2.078315555555555</v>
      </c>
      <c r="EC336">
        <v>18.21803333333334</v>
      </c>
      <c r="ED336">
        <v>18.05394444444444</v>
      </c>
      <c r="EE336">
        <v>0.00500078</v>
      </c>
      <c r="EF336">
        <v>0</v>
      </c>
      <c r="EG336">
        <v>0</v>
      </c>
      <c r="EH336">
        <v>0</v>
      </c>
      <c r="EI336">
        <v>140.9666666666667</v>
      </c>
      <c r="EJ336">
        <v>0.00500078</v>
      </c>
      <c r="EK336">
        <v>-12.02222222222222</v>
      </c>
      <c r="EL336">
        <v>-0.5222222222222223</v>
      </c>
      <c r="EM336">
        <v>35.74266666666666</v>
      </c>
      <c r="EN336">
        <v>40.25677777777778</v>
      </c>
      <c r="EO336">
        <v>37.75644444444444</v>
      </c>
      <c r="EP336">
        <v>40.79166666666666</v>
      </c>
      <c r="EQ336">
        <v>38.08311111111111</v>
      </c>
      <c r="ER336">
        <v>0</v>
      </c>
      <c r="ES336">
        <v>0</v>
      </c>
      <c r="ET336">
        <v>0</v>
      </c>
      <c r="EU336">
        <v>1758840882.3</v>
      </c>
      <c r="EV336">
        <v>0</v>
      </c>
      <c r="EW336">
        <v>141.4230769230769</v>
      </c>
      <c r="EX336">
        <v>12.17777774662711</v>
      </c>
      <c r="EY336">
        <v>-1.080341982213893</v>
      </c>
      <c r="EZ336">
        <v>-12.37692307692308</v>
      </c>
      <c r="FA336">
        <v>15</v>
      </c>
      <c r="FB336">
        <v>0</v>
      </c>
      <c r="FC336" t="s">
        <v>424</v>
      </c>
      <c r="FD336">
        <v>1746989605.5</v>
      </c>
      <c r="FE336">
        <v>1746989593.5</v>
      </c>
      <c r="FF336">
        <v>0</v>
      </c>
      <c r="FG336">
        <v>-0.274</v>
      </c>
      <c r="FH336">
        <v>-0.002</v>
      </c>
      <c r="FI336">
        <v>2.549</v>
      </c>
      <c r="FJ336">
        <v>0.129</v>
      </c>
      <c r="FK336">
        <v>420</v>
      </c>
      <c r="FL336">
        <v>17</v>
      </c>
      <c r="FM336">
        <v>0.02</v>
      </c>
      <c r="FN336">
        <v>0.04</v>
      </c>
      <c r="FO336">
        <v>1.816228048780488</v>
      </c>
      <c r="FP336">
        <v>-0.1407643902438948</v>
      </c>
      <c r="FQ336">
        <v>0.03768099988442853</v>
      </c>
      <c r="FR336">
        <v>1</v>
      </c>
      <c r="FS336">
        <v>142.8058823529412</v>
      </c>
      <c r="FT336">
        <v>-5.552329973953835</v>
      </c>
      <c r="FU336">
        <v>7.288748023554185</v>
      </c>
      <c r="FV336">
        <v>0</v>
      </c>
      <c r="FW336">
        <v>0.2400888780487805</v>
      </c>
      <c r="FX336">
        <v>-0.01299238327526034</v>
      </c>
      <c r="FY336">
        <v>0.001940971458996781</v>
      </c>
      <c r="FZ336">
        <v>1</v>
      </c>
      <c r="GA336">
        <v>2</v>
      </c>
      <c r="GB336">
        <v>3</v>
      </c>
      <c r="GC336" t="s">
        <v>435</v>
      </c>
      <c r="GD336">
        <v>3.10277</v>
      </c>
      <c r="GE336">
        <v>2.72557</v>
      </c>
      <c r="GF336">
        <v>0.0884718</v>
      </c>
      <c r="GG336">
        <v>0.0880243</v>
      </c>
      <c r="GH336">
        <v>0.105227</v>
      </c>
      <c r="GI336">
        <v>0.105887</v>
      </c>
      <c r="GJ336">
        <v>23792.2</v>
      </c>
      <c r="GK336">
        <v>21602.4</v>
      </c>
      <c r="GL336">
        <v>26665.8</v>
      </c>
      <c r="GM336">
        <v>23910</v>
      </c>
      <c r="GN336">
        <v>38178.8</v>
      </c>
      <c r="GO336">
        <v>31589.5</v>
      </c>
      <c r="GP336">
        <v>46565.9</v>
      </c>
      <c r="GQ336">
        <v>37812.9</v>
      </c>
      <c r="GR336">
        <v>1.86585</v>
      </c>
      <c r="GS336">
        <v>1.86443</v>
      </c>
      <c r="GT336">
        <v>0.0863746</v>
      </c>
      <c r="GU336">
        <v>0</v>
      </c>
      <c r="GV336">
        <v>28.6044</v>
      </c>
      <c r="GW336">
        <v>999.9</v>
      </c>
      <c r="GX336">
        <v>50.3</v>
      </c>
      <c r="GY336">
        <v>31.5</v>
      </c>
      <c r="GZ336">
        <v>25.7794</v>
      </c>
      <c r="HA336">
        <v>60.8502</v>
      </c>
      <c r="HB336">
        <v>19.3109</v>
      </c>
      <c r="HC336">
        <v>1</v>
      </c>
      <c r="HD336">
        <v>0.149538</v>
      </c>
      <c r="HE336">
        <v>-0.928521</v>
      </c>
      <c r="HF336">
        <v>20.295</v>
      </c>
      <c r="HG336">
        <v>5.21759</v>
      </c>
      <c r="HH336">
        <v>11.98</v>
      </c>
      <c r="HI336">
        <v>4.96515</v>
      </c>
      <c r="HJ336">
        <v>3.27593</v>
      </c>
      <c r="HK336">
        <v>9999</v>
      </c>
      <c r="HL336">
        <v>9999</v>
      </c>
      <c r="HM336">
        <v>9999</v>
      </c>
      <c r="HN336">
        <v>9.300000000000001</v>
      </c>
      <c r="HO336">
        <v>1.86393</v>
      </c>
      <c r="HP336">
        <v>1.86005</v>
      </c>
      <c r="HQ336">
        <v>1.85838</v>
      </c>
      <c r="HR336">
        <v>1.85975</v>
      </c>
      <c r="HS336">
        <v>1.85988</v>
      </c>
      <c r="HT336">
        <v>1.85837</v>
      </c>
      <c r="HU336">
        <v>1.85745</v>
      </c>
      <c r="HV336">
        <v>1.85242</v>
      </c>
      <c r="HW336">
        <v>0</v>
      </c>
      <c r="HX336">
        <v>0</v>
      </c>
      <c r="HY336">
        <v>0</v>
      </c>
      <c r="HZ336">
        <v>0</v>
      </c>
      <c r="IA336" t="s">
        <v>426</v>
      </c>
      <c r="IB336" t="s">
        <v>427</v>
      </c>
      <c r="IC336" t="s">
        <v>428</v>
      </c>
      <c r="ID336" t="s">
        <v>428</v>
      </c>
      <c r="IE336" t="s">
        <v>428</v>
      </c>
      <c r="IF336" t="s">
        <v>428</v>
      </c>
      <c r="IG336">
        <v>0</v>
      </c>
      <c r="IH336">
        <v>100</v>
      </c>
      <c r="II336">
        <v>100</v>
      </c>
      <c r="IJ336">
        <v>-1.319</v>
      </c>
      <c r="IK336">
        <v>0.307</v>
      </c>
      <c r="IL336">
        <v>-1.085747647868322</v>
      </c>
      <c r="IM336">
        <v>-0.001141660950335919</v>
      </c>
      <c r="IN336">
        <v>1.556549255047457E-06</v>
      </c>
      <c r="IO336">
        <v>-3.845636065895205E-10</v>
      </c>
      <c r="IP336">
        <v>0.01562767363184709</v>
      </c>
      <c r="IQ336">
        <v>0.001629169780553792</v>
      </c>
      <c r="IR336">
        <v>0.0005448488767950686</v>
      </c>
      <c r="IS336">
        <v>-2.599574200195059E-06</v>
      </c>
      <c r="IT336">
        <v>2</v>
      </c>
      <c r="IU336">
        <v>2011</v>
      </c>
      <c r="IV336">
        <v>1</v>
      </c>
      <c r="IW336">
        <v>26</v>
      </c>
      <c r="IX336">
        <v>197521.4</v>
      </c>
      <c r="IY336">
        <v>197521.6</v>
      </c>
      <c r="IZ336">
        <v>1.14624</v>
      </c>
      <c r="JA336">
        <v>2.64282</v>
      </c>
      <c r="JB336">
        <v>1.49658</v>
      </c>
      <c r="JC336">
        <v>2.34985</v>
      </c>
      <c r="JD336">
        <v>1.54907</v>
      </c>
      <c r="JE336">
        <v>2.39868</v>
      </c>
      <c r="JF336">
        <v>36.718</v>
      </c>
      <c r="JG336">
        <v>24.1926</v>
      </c>
      <c r="JH336">
        <v>18</v>
      </c>
      <c r="JI336">
        <v>482.632</v>
      </c>
      <c r="JJ336">
        <v>496.505</v>
      </c>
      <c r="JK336">
        <v>30.0418</v>
      </c>
      <c r="JL336">
        <v>29.2061</v>
      </c>
      <c r="JM336">
        <v>30.0001</v>
      </c>
      <c r="JN336">
        <v>29.4121</v>
      </c>
      <c r="JO336">
        <v>29.4058</v>
      </c>
      <c r="JP336">
        <v>23.0615</v>
      </c>
      <c r="JQ336">
        <v>13.7609</v>
      </c>
      <c r="JR336">
        <v>100</v>
      </c>
      <c r="JS336">
        <v>30.0369</v>
      </c>
      <c r="JT336">
        <v>420</v>
      </c>
      <c r="JU336">
        <v>22.9215</v>
      </c>
      <c r="JV336">
        <v>101.811</v>
      </c>
      <c r="JW336">
        <v>91.20489999999999</v>
      </c>
    </row>
    <row r="337" spans="1:283">
      <c r="A337">
        <v>319</v>
      </c>
      <c r="B337">
        <v>1758840888.6</v>
      </c>
      <c r="C337">
        <v>4055</v>
      </c>
      <c r="D337" t="s">
        <v>1075</v>
      </c>
      <c r="E337" t="s">
        <v>1076</v>
      </c>
      <c r="F337">
        <v>5</v>
      </c>
      <c r="G337" t="s">
        <v>1040</v>
      </c>
      <c r="H337">
        <v>1758840885.6</v>
      </c>
      <c r="I337">
        <f>(J337)/1000</f>
        <v>0</v>
      </c>
      <c r="J337">
        <f>1000*DJ337*AH337*(DF337-DG337)/(100*CY337*(1000-AH337*DF337))</f>
        <v>0</v>
      </c>
      <c r="K337">
        <f>DJ337*AH337*(DE337-DD337*(1000-AH337*DG337)/(1000-AH337*DF337))/(100*CY337)</f>
        <v>0</v>
      </c>
      <c r="L337">
        <f>DD337 - IF(AH337&gt;1, K337*CY337*100.0/(AJ337), 0)</f>
        <v>0</v>
      </c>
      <c r="M337">
        <f>((S337-I337/2)*L337-K337)/(S337+I337/2)</f>
        <v>0</v>
      </c>
      <c r="N337">
        <f>M337*(DK337+DL337)/1000.0</f>
        <v>0</v>
      </c>
      <c r="O337">
        <f>(DD337 - IF(AH337&gt;1, K337*CY337*100.0/(AJ337), 0))*(DK337+DL337)/1000.0</f>
        <v>0</v>
      </c>
      <c r="P337">
        <f>2.0/((1/R337-1/Q337)+SIGN(R337)*SQRT((1/R337-1/Q337)*(1/R337-1/Q337) + 4*CZ337/((CZ337+1)*(CZ337+1))*(2*1/R337*1/Q337-1/Q337*1/Q337)))</f>
        <v>0</v>
      </c>
      <c r="Q337">
        <f>IF(LEFT(DA337,1)&lt;&gt;"0",IF(LEFT(DA337,1)="1",3.0,DB337),$D$5+$E$5*(DR337*DK337/($K$5*1000))+$F$5*(DR337*DK337/($K$5*1000))*MAX(MIN(CY337,$J$5),$I$5)*MAX(MIN(CY337,$J$5),$I$5)+$G$5*MAX(MIN(CY337,$J$5),$I$5)*(DR337*DK337/($K$5*1000))+$H$5*(DR337*DK337/($K$5*1000))*(DR337*DK337/($K$5*1000)))</f>
        <v>0</v>
      </c>
      <c r="R337">
        <f>I337*(1000-(1000*0.61365*exp(17.502*V337/(240.97+V337))/(DK337+DL337)+DF337)/2)/(1000*0.61365*exp(17.502*V337/(240.97+V337))/(DK337+DL337)-DF337)</f>
        <v>0</v>
      </c>
      <c r="S337">
        <f>1/((CZ337+1)/(P337/1.6)+1/(Q337/1.37)) + CZ337/((CZ337+1)/(P337/1.6) + CZ337/(Q337/1.37))</f>
        <v>0</v>
      </c>
      <c r="T337">
        <f>(CU337*CX337)</f>
        <v>0</v>
      </c>
      <c r="U337">
        <f>(DM337+(T337+2*0.95*5.67E-8*(((DM337+$B$9)+273)^4-(DM337+273)^4)-44100*I337)/(1.84*29.3*Q337+8*0.95*5.67E-8*(DM337+273)^3))</f>
        <v>0</v>
      </c>
      <c r="V337">
        <f>($C$9*DN337+$D$9*DO337+$E$9*U337)</f>
        <v>0</v>
      </c>
      <c r="W337">
        <f>0.61365*exp(17.502*V337/(240.97+V337))</f>
        <v>0</v>
      </c>
      <c r="X337">
        <f>(Y337/Z337*100)</f>
        <v>0</v>
      </c>
      <c r="Y337">
        <f>DF337*(DK337+DL337)/1000</f>
        <v>0</v>
      </c>
      <c r="Z337">
        <f>0.61365*exp(17.502*DM337/(240.97+DM337))</f>
        <v>0</v>
      </c>
      <c r="AA337">
        <f>(W337-DF337*(DK337+DL337)/1000)</f>
        <v>0</v>
      </c>
      <c r="AB337">
        <f>(-I337*44100)</f>
        <v>0</v>
      </c>
      <c r="AC337">
        <f>2*29.3*Q337*0.92*(DM337-V337)</f>
        <v>0</v>
      </c>
      <c r="AD337">
        <f>2*0.95*5.67E-8*(((DM337+$B$9)+273)^4-(V337+273)^4)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IF(AF337*$H$15&gt;=AJ337,1.0,(AJ337/(AJ337-AF337*$H$15)))</f>
        <v>0</v>
      </c>
      <c r="AI337">
        <f>(AH337-1)*100</f>
        <v>0</v>
      </c>
      <c r="AJ337">
        <f>MAX(0,($B$15+$C$15*DR337)/(1+$D$15*DR337)*DK337/(DM337+273)*$E$15)</f>
        <v>0</v>
      </c>
      <c r="AK337" t="s">
        <v>422</v>
      </c>
      <c r="AL337" t="s">
        <v>422</v>
      </c>
      <c r="AM337">
        <v>0</v>
      </c>
      <c r="AN337">
        <v>0</v>
      </c>
      <c r="AO337">
        <f>1-AM337/AN337</f>
        <v>0</v>
      </c>
      <c r="AP337">
        <v>0</v>
      </c>
      <c r="AQ337" t="s">
        <v>422</v>
      </c>
      <c r="AR337" t="s">
        <v>422</v>
      </c>
      <c r="AS337">
        <v>0</v>
      </c>
      <c r="AT337">
        <v>0</v>
      </c>
      <c r="AU337">
        <f>1-AS337/AT337</f>
        <v>0</v>
      </c>
      <c r="AV337">
        <v>0.5</v>
      </c>
      <c r="AW337">
        <f>CV337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422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CU337">
        <f>$B$13*DS337+$C$13*DT337+$F$13*EE337*(1-EH337)</f>
        <v>0</v>
      </c>
      <c r="CV337">
        <f>CU337*CW337</f>
        <v>0</v>
      </c>
      <c r="CW337">
        <f>($B$13*$D$11+$C$13*$D$11+$F$13*((ER337+EJ337)/MAX(ER337+EJ337+ES337, 0.1)*$I$11+ES337/MAX(ER337+EJ337+ES337, 0.1)*$J$11))/($B$13+$C$13+$F$13)</f>
        <v>0</v>
      </c>
      <c r="CX337">
        <f>($B$13*$K$11+$C$13*$K$11+$F$13*((ER337+EJ337)/MAX(ER337+EJ337+ES337, 0.1)*$P$11+ES337/MAX(ER337+EJ337+ES337, 0.1)*$Q$11))/($B$13+$C$13+$F$13)</f>
        <v>0</v>
      </c>
      <c r="CY337">
        <v>1.37</v>
      </c>
      <c r="CZ337">
        <v>0.5</v>
      </c>
      <c r="DA337" t="s">
        <v>423</v>
      </c>
      <c r="DB337">
        <v>2</v>
      </c>
      <c r="DC337">
        <v>1758840885.6</v>
      </c>
      <c r="DD337">
        <v>421.7802222222222</v>
      </c>
      <c r="DE337">
        <v>419.9942222222222</v>
      </c>
      <c r="DF337">
        <v>23.18748888888889</v>
      </c>
      <c r="DG337">
        <v>22.94926666666667</v>
      </c>
      <c r="DH337">
        <v>423.0996666666666</v>
      </c>
      <c r="DI337">
        <v>22.8805</v>
      </c>
      <c r="DJ337">
        <v>499.9818888888889</v>
      </c>
      <c r="DK337">
        <v>90.56180000000001</v>
      </c>
      <c r="DL337">
        <v>0.06735504444444446</v>
      </c>
      <c r="DM337">
        <v>29.83357777777778</v>
      </c>
      <c r="DN337">
        <v>30.01071111111111</v>
      </c>
      <c r="DO337">
        <v>999.9000000000001</v>
      </c>
      <c r="DP337">
        <v>0</v>
      </c>
      <c r="DQ337">
        <v>0</v>
      </c>
      <c r="DR337">
        <v>9990.552222222223</v>
      </c>
      <c r="DS337">
        <v>0</v>
      </c>
      <c r="DT337">
        <v>3.0357</v>
      </c>
      <c r="DU337">
        <v>1.78593</v>
      </c>
      <c r="DV337">
        <v>431.7925555555556</v>
      </c>
      <c r="DW337">
        <v>429.8594444444445</v>
      </c>
      <c r="DX337">
        <v>0.2382181111111111</v>
      </c>
      <c r="DY337">
        <v>419.9942222222222</v>
      </c>
      <c r="DZ337">
        <v>22.94926666666667</v>
      </c>
      <c r="EA337">
        <v>2.099898888888889</v>
      </c>
      <c r="EB337">
        <v>2.078326666666667</v>
      </c>
      <c r="EC337">
        <v>18.21843333333333</v>
      </c>
      <c r="ED337">
        <v>18.05403333333333</v>
      </c>
      <c r="EE337">
        <v>0.00500078</v>
      </c>
      <c r="EF337">
        <v>0</v>
      </c>
      <c r="EG337">
        <v>0</v>
      </c>
      <c r="EH337">
        <v>0</v>
      </c>
      <c r="EI337">
        <v>141.6777777777778</v>
      </c>
      <c r="EJ337">
        <v>0.00500078</v>
      </c>
      <c r="EK337">
        <v>-11.8</v>
      </c>
      <c r="EL337">
        <v>-0.2222222222222222</v>
      </c>
      <c r="EM337">
        <v>35.75655555555555</v>
      </c>
      <c r="EN337">
        <v>40.20133333333334</v>
      </c>
      <c r="EO337">
        <v>37.70788888888889</v>
      </c>
      <c r="EP337">
        <v>40.75677777777778</v>
      </c>
      <c r="EQ337">
        <v>38.06922222222222</v>
      </c>
      <c r="ER337">
        <v>0</v>
      </c>
      <c r="ES337">
        <v>0</v>
      </c>
      <c r="ET337">
        <v>0</v>
      </c>
      <c r="EU337">
        <v>1758840884.1</v>
      </c>
      <c r="EV337">
        <v>0</v>
      </c>
      <c r="EW337">
        <v>142.152</v>
      </c>
      <c r="EX337">
        <v>39.25384622492488</v>
      </c>
      <c r="EY337">
        <v>-24.89230778734593</v>
      </c>
      <c r="EZ337">
        <v>-12.736</v>
      </c>
      <c r="FA337">
        <v>15</v>
      </c>
      <c r="FB337">
        <v>0</v>
      </c>
      <c r="FC337" t="s">
        <v>424</v>
      </c>
      <c r="FD337">
        <v>1746989605.5</v>
      </c>
      <c r="FE337">
        <v>1746989593.5</v>
      </c>
      <c r="FF337">
        <v>0</v>
      </c>
      <c r="FG337">
        <v>-0.274</v>
      </c>
      <c r="FH337">
        <v>-0.002</v>
      </c>
      <c r="FI337">
        <v>2.549</v>
      </c>
      <c r="FJ337">
        <v>0.129</v>
      </c>
      <c r="FK337">
        <v>420</v>
      </c>
      <c r="FL337">
        <v>17</v>
      </c>
      <c r="FM337">
        <v>0.02</v>
      </c>
      <c r="FN337">
        <v>0.04</v>
      </c>
      <c r="FO337">
        <v>1.8106865</v>
      </c>
      <c r="FP337">
        <v>-0.07406769230769317</v>
      </c>
      <c r="FQ337">
        <v>0.03620211302879985</v>
      </c>
      <c r="FR337">
        <v>1</v>
      </c>
      <c r="FS337">
        <v>142.5911764705882</v>
      </c>
      <c r="FT337">
        <v>-1.443850195452849</v>
      </c>
      <c r="FU337">
        <v>7.309476831969126</v>
      </c>
      <c r="FV337">
        <v>0</v>
      </c>
      <c r="FW337">
        <v>0.239734925</v>
      </c>
      <c r="FX337">
        <v>-0.01223219887429684</v>
      </c>
      <c r="FY337">
        <v>0.001922166478059327</v>
      </c>
      <c r="FZ337">
        <v>1</v>
      </c>
      <c r="GA337">
        <v>2</v>
      </c>
      <c r="GB337">
        <v>3</v>
      </c>
      <c r="GC337" t="s">
        <v>435</v>
      </c>
      <c r="GD337">
        <v>3.10296</v>
      </c>
      <c r="GE337">
        <v>2.72535</v>
      </c>
      <c r="GF337">
        <v>0.08847339999999999</v>
      </c>
      <c r="GG337">
        <v>0.0880334</v>
      </c>
      <c r="GH337">
        <v>0.105226</v>
      </c>
      <c r="GI337">
        <v>0.105895</v>
      </c>
      <c r="GJ337">
        <v>23792.1</v>
      </c>
      <c r="GK337">
        <v>21602.2</v>
      </c>
      <c r="GL337">
        <v>26665.8</v>
      </c>
      <c r="GM337">
        <v>23910</v>
      </c>
      <c r="GN337">
        <v>38178.7</v>
      </c>
      <c r="GO337">
        <v>31589.3</v>
      </c>
      <c r="GP337">
        <v>46565.7</v>
      </c>
      <c r="GQ337">
        <v>37812.9</v>
      </c>
      <c r="GR337">
        <v>1.86593</v>
      </c>
      <c r="GS337">
        <v>1.86418</v>
      </c>
      <c r="GT337">
        <v>0.0863522</v>
      </c>
      <c r="GU337">
        <v>0</v>
      </c>
      <c r="GV337">
        <v>28.6044</v>
      </c>
      <c r="GW337">
        <v>999.9</v>
      </c>
      <c r="GX337">
        <v>50.3</v>
      </c>
      <c r="GY337">
        <v>31.5</v>
      </c>
      <c r="GZ337">
        <v>25.7793</v>
      </c>
      <c r="HA337">
        <v>60.8902</v>
      </c>
      <c r="HB337">
        <v>19.2308</v>
      </c>
      <c r="HC337">
        <v>1</v>
      </c>
      <c r="HD337">
        <v>0.149553</v>
      </c>
      <c r="HE337">
        <v>-0.936936</v>
      </c>
      <c r="HF337">
        <v>20.2949</v>
      </c>
      <c r="HG337">
        <v>5.21774</v>
      </c>
      <c r="HH337">
        <v>11.98</v>
      </c>
      <c r="HI337">
        <v>4.9651</v>
      </c>
      <c r="HJ337">
        <v>3.27595</v>
      </c>
      <c r="HK337">
        <v>9999</v>
      </c>
      <c r="HL337">
        <v>9999</v>
      </c>
      <c r="HM337">
        <v>9999</v>
      </c>
      <c r="HN337">
        <v>9.300000000000001</v>
      </c>
      <c r="HO337">
        <v>1.86394</v>
      </c>
      <c r="HP337">
        <v>1.86005</v>
      </c>
      <c r="HQ337">
        <v>1.85837</v>
      </c>
      <c r="HR337">
        <v>1.85975</v>
      </c>
      <c r="HS337">
        <v>1.85988</v>
      </c>
      <c r="HT337">
        <v>1.85837</v>
      </c>
      <c r="HU337">
        <v>1.85745</v>
      </c>
      <c r="HV337">
        <v>1.85242</v>
      </c>
      <c r="HW337">
        <v>0</v>
      </c>
      <c r="HX337">
        <v>0</v>
      </c>
      <c r="HY337">
        <v>0</v>
      </c>
      <c r="HZ337">
        <v>0</v>
      </c>
      <c r="IA337" t="s">
        <v>426</v>
      </c>
      <c r="IB337" t="s">
        <v>427</v>
      </c>
      <c r="IC337" t="s">
        <v>428</v>
      </c>
      <c r="ID337" t="s">
        <v>428</v>
      </c>
      <c r="IE337" t="s">
        <v>428</v>
      </c>
      <c r="IF337" t="s">
        <v>428</v>
      </c>
      <c r="IG337">
        <v>0</v>
      </c>
      <c r="IH337">
        <v>100</v>
      </c>
      <c r="II337">
        <v>100</v>
      </c>
      <c r="IJ337">
        <v>-1.319</v>
      </c>
      <c r="IK337">
        <v>0.307</v>
      </c>
      <c r="IL337">
        <v>-1.085747647868322</v>
      </c>
      <c r="IM337">
        <v>-0.001141660950335919</v>
      </c>
      <c r="IN337">
        <v>1.556549255047457E-06</v>
      </c>
      <c r="IO337">
        <v>-3.845636065895205E-10</v>
      </c>
      <c r="IP337">
        <v>0.01562767363184709</v>
      </c>
      <c r="IQ337">
        <v>0.001629169780553792</v>
      </c>
      <c r="IR337">
        <v>0.0005448488767950686</v>
      </c>
      <c r="IS337">
        <v>-2.599574200195059E-06</v>
      </c>
      <c r="IT337">
        <v>2</v>
      </c>
      <c r="IU337">
        <v>2011</v>
      </c>
      <c r="IV337">
        <v>1</v>
      </c>
      <c r="IW337">
        <v>26</v>
      </c>
      <c r="IX337">
        <v>197521.4</v>
      </c>
      <c r="IY337">
        <v>197521.6</v>
      </c>
      <c r="IZ337">
        <v>1.14746</v>
      </c>
      <c r="JA337">
        <v>2.63794</v>
      </c>
      <c r="JB337">
        <v>1.49658</v>
      </c>
      <c r="JC337">
        <v>2.34985</v>
      </c>
      <c r="JD337">
        <v>1.54907</v>
      </c>
      <c r="JE337">
        <v>2.43896</v>
      </c>
      <c r="JF337">
        <v>36.718</v>
      </c>
      <c r="JG337">
        <v>24.2013</v>
      </c>
      <c r="JH337">
        <v>18</v>
      </c>
      <c r="JI337">
        <v>482.676</v>
      </c>
      <c r="JJ337">
        <v>496.339</v>
      </c>
      <c r="JK337">
        <v>30.0361</v>
      </c>
      <c r="JL337">
        <v>29.2061</v>
      </c>
      <c r="JM337">
        <v>30.0001</v>
      </c>
      <c r="JN337">
        <v>29.4121</v>
      </c>
      <c r="JO337">
        <v>29.4058</v>
      </c>
      <c r="JP337">
        <v>23.0596</v>
      </c>
      <c r="JQ337">
        <v>13.7609</v>
      </c>
      <c r="JR337">
        <v>100</v>
      </c>
      <c r="JS337">
        <v>30.0265</v>
      </c>
      <c r="JT337">
        <v>420</v>
      </c>
      <c r="JU337">
        <v>22.9215</v>
      </c>
      <c r="JV337">
        <v>101.811</v>
      </c>
      <c r="JW337">
        <v>91.205</v>
      </c>
    </row>
    <row r="338" spans="1:283">
      <c r="A338">
        <v>320</v>
      </c>
      <c r="B338">
        <v>1758840890.6</v>
      </c>
      <c r="C338">
        <v>4057</v>
      </c>
      <c r="D338" t="s">
        <v>1077</v>
      </c>
      <c r="E338" t="s">
        <v>1078</v>
      </c>
      <c r="F338">
        <v>5</v>
      </c>
      <c r="G338" t="s">
        <v>1040</v>
      </c>
      <c r="H338">
        <v>1758840887.6</v>
      </c>
      <c r="I338">
        <f>(J338)/1000</f>
        <v>0</v>
      </c>
      <c r="J338">
        <f>1000*DJ338*AH338*(DF338-DG338)/(100*CY338*(1000-AH338*DF338))</f>
        <v>0</v>
      </c>
      <c r="K338">
        <f>DJ338*AH338*(DE338-DD338*(1000-AH338*DG338)/(1000-AH338*DF338))/(100*CY338)</f>
        <v>0</v>
      </c>
      <c r="L338">
        <f>DD338 - IF(AH338&gt;1, K338*CY338*100.0/(AJ338), 0)</f>
        <v>0</v>
      </c>
      <c r="M338">
        <f>((S338-I338/2)*L338-K338)/(S338+I338/2)</f>
        <v>0</v>
      </c>
      <c r="N338">
        <f>M338*(DK338+DL338)/1000.0</f>
        <v>0</v>
      </c>
      <c r="O338">
        <f>(DD338 - IF(AH338&gt;1, K338*CY338*100.0/(AJ338), 0))*(DK338+DL338)/1000.0</f>
        <v>0</v>
      </c>
      <c r="P338">
        <f>2.0/((1/R338-1/Q338)+SIGN(R338)*SQRT((1/R338-1/Q338)*(1/R338-1/Q338) + 4*CZ338/((CZ338+1)*(CZ338+1))*(2*1/R338*1/Q338-1/Q338*1/Q338)))</f>
        <v>0</v>
      </c>
      <c r="Q338">
        <f>IF(LEFT(DA338,1)&lt;&gt;"0",IF(LEFT(DA338,1)="1",3.0,DB338),$D$5+$E$5*(DR338*DK338/($K$5*1000))+$F$5*(DR338*DK338/($K$5*1000))*MAX(MIN(CY338,$J$5),$I$5)*MAX(MIN(CY338,$J$5),$I$5)+$G$5*MAX(MIN(CY338,$J$5),$I$5)*(DR338*DK338/($K$5*1000))+$H$5*(DR338*DK338/($K$5*1000))*(DR338*DK338/($K$5*1000)))</f>
        <v>0</v>
      </c>
      <c r="R338">
        <f>I338*(1000-(1000*0.61365*exp(17.502*V338/(240.97+V338))/(DK338+DL338)+DF338)/2)/(1000*0.61365*exp(17.502*V338/(240.97+V338))/(DK338+DL338)-DF338)</f>
        <v>0</v>
      </c>
      <c r="S338">
        <f>1/((CZ338+1)/(P338/1.6)+1/(Q338/1.37)) + CZ338/((CZ338+1)/(P338/1.6) + CZ338/(Q338/1.37))</f>
        <v>0</v>
      </c>
      <c r="T338">
        <f>(CU338*CX338)</f>
        <v>0</v>
      </c>
      <c r="U338">
        <f>(DM338+(T338+2*0.95*5.67E-8*(((DM338+$B$9)+273)^4-(DM338+273)^4)-44100*I338)/(1.84*29.3*Q338+8*0.95*5.67E-8*(DM338+273)^3))</f>
        <v>0</v>
      </c>
      <c r="V338">
        <f>($C$9*DN338+$D$9*DO338+$E$9*U338)</f>
        <v>0</v>
      </c>
      <c r="W338">
        <f>0.61365*exp(17.502*V338/(240.97+V338))</f>
        <v>0</v>
      </c>
      <c r="X338">
        <f>(Y338/Z338*100)</f>
        <v>0</v>
      </c>
      <c r="Y338">
        <f>DF338*(DK338+DL338)/1000</f>
        <v>0</v>
      </c>
      <c r="Z338">
        <f>0.61365*exp(17.502*DM338/(240.97+DM338))</f>
        <v>0</v>
      </c>
      <c r="AA338">
        <f>(W338-DF338*(DK338+DL338)/1000)</f>
        <v>0</v>
      </c>
      <c r="AB338">
        <f>(-I338*44100)</f>
        <v>0</v>
      </c>
      <c r="AC338">
        <f>2*29.3*Q338*0.92*(DM338-V338)</f>
        <v>0</v>
      </c>
      <c r="AD338">
        <f>2*0.95*5.67E-8*(((DM338+$B$9)+273)^4-(V338+273)^4)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IF(AF338*$H$15&gt;=AJ338,1.0,(AJ338/(AJ338-AF338*$H$15)))</f>
        <v>0</v>
      </c>
      <c r="AI338">
        <f>(AH338-1)*100</f>
        <v>0</v>
      </c>
      <c r="AJ338">
        <f>MAX(0,($B$15+$C$15*DR338)/(1+$D$15*DR338)*DK338/(DM338+273)*$E$15)</f>
        <v>0</v>
      </c>
      <c r="AK338" t="s">
        <v>422</v>
      </c>
      <c r="AL338" t="s">
        <v>422</v>
      </c>
      <c r="AM338">
        <v>0</v>
      </c>
      <c r="AN338">
        <v>0</v>
      </c>
      <c r="AO338">
        <f>1-AM338/AN338</f>
        <v>0</v>
      </c>
      <c r="AP338">
        <v>0</v>
      </c>
      <c r="AQ338" t="s">
        <v>422</v>
      </c>
      <c r="AR338" t="s">
        <v>422</v>
      </c>
      <c r="AS338">
        <v>0</v>
      </c>
      <c r="AT338">
        <v>0</v>
      </c>
      <c r="AU338">
        <f>1-AS338/AT338</f>
        <v>0</v>
      </c>
      <c r="AV338">
        <v>0.5</v>
      </c>
      <c r="AW338">
        <f>CV338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422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CU338">
        <f>$B$13*DS338+$C$13*DT338+$F$13*EE338*(1-EH338)</f>
        <v>0</v>
      </c>
      <c r="CV338">
        <f>CU338*CW338</f>
        <v>0</v>
      </c>
      <c r="CW338">
        <f>($B$13*$D$11+$C$13*$D$11+$F$13*((ER338+EJ338)/MAX(ER338+EJ338+ES338, 0.1)*$I$11+ES338/MAX(ER338+EJ338+ES338, 0.1)*$J$11))/($B$13+$C$13+$F$13)</f>
        <v>0</v>
      </c>
      <c r="CX338">
        <f>($B$13*$K$11+$C$13*$K$11+$F$13*((ER338+EJ338)/MAX(ER338+EJ338+ES338, 0.1)*$P$11+ES338/MAX(ER338+EJ338+ES338, 0.1)*$Q$11))/($B$13+$C$13+$F$13)</f>
        <v>0</v>
      </c>
      <c r="CY338">
        <v>1.37</v>
      </c>
      <c r="CZ338">
        <v>0.5</v>
      </c>
      <c r="DA338" t="s">
        <v>423</v>
      </c>
      <c r="DB338">
        <v>2</v>
      </c>
      <c r="DC338">
        <v>1758840887.6</v>
      </c>
      <c r="DD338">
        <v>421.7653333333333</v>
      </c>
      <c r="DE338">
        <v>419.9873333333333</v>
      </c>
      <c r="DF338">
        <v>23.18796666666667</v>
      </c>
      <c r="DG338">
        <v>22.94956666666667</v>
      </c>
      <c r="DH338">
        <v>423.0848888888889</v>
      </c>
      <c r="DI338">
        <v>22.88096666666667</v>
      </c>
      <c r="DJ338">
        <v>499.9417777777778</v>
      </c>
      <c r="DK338">
        <v>90.56232222222222</v>
      </c>
      <c r="DL338">
        <v>0.0673252</v>
      </c>
      <c r="DM338">
        <v>29.83232222222222</v>
      </c>
      <c r="DN338">
        <v>30.01056666666667</v>
      </c>
      <c r="DO338">
        <v>999.9000000000001</v>
      </c>
      <c r="DP338">
        <v>0</v>
      </c>
      <c r="DQ338">
        <v>0</v>
      </c>
      <c r="DR338">
        <v>9997.224444444444</v>
      </c>
      <c r="DS338">
        <v>0</v>
      </c>
      <c r="DT338">
        <v>3.0357</v>
      </c>
      <c r="DU338">
        <v>1.777985555555555</v>
      </c>
      <c r="DV338">
        <v>431.7774444444444</v>
      </c>
      <c r="DW338">
        <v>429.8525555555556</v>
      </c>
      <c r="DX338">
        <v>0.2383926666666667</v>
      </c>
      <c r="DY338">
        <v>419.9873333333333</v>
      </c>
      <c r="DZ338">
        <v>22.94956666666667</v>
      </c>
      <c r="EA338">
        <v>2.099953333333334</v>
      </c>
      <c r="EB338">
        <v>2.078365555555556</v>
      </c>
      <c r="EC338">
        <v>18.21885555555555</v>
      </c>
      <c r="ED338">
        <v>18.05432222222222</v>
      </c>
      <c r="EE338">
        <v>0.00500078</v>
      </c>
      <c r="EF338">
        <v>0</v>
      </c>
      <c r="EG338">
        <v>0</v>
      </c>
      <c r="EH338">
        <v>0</v>
      </c>
      <c r="EI338">
        <v>140.9222222222222</v>
      </c>
      <c r="EJ338">
        <v>0.00500078</v>
      </c>
      <c r="EK338">
        <v>-14.51111111111111</v>
      </c>
      <c r="EL338">
        <v>-0.07777777777777782</v>
      </c>
      <c r="EM338">
        <v>35.76355555555555</v>
      </c>
      <c r="EN338">
        <v>40.14566666666667</v>
      </c>
      <c r="EO338">
        <v>37.77733333333333</v>
      </c>
      <c r="EP338">
        <v>40.68033333333333</v>
      </c>
      <c r="EQ338">
        <v>38.02755555555556</v>
      </c>
      <c r="ER338">
        <v>0</v>
      </c>
      <c r="ES338">
        <v>0</v>
      </c>
      <c r="ET338">
        <v>0</v>
      </c>
      <c r="EU338">
        <v>1758840885.9</v>
      </c>
      <c r="EV338">
        <v>0</v>
      </c>
      <c r="EW338">
        <v>143.1961538461539</v>
      </c>
      <c r="EX338">
        <v>21.37777791095343</v>
      </c>
      <c r="EY338">
        <v>-24.60170941705012</v>
      </c>
      <c r="EZ338">
        <v>-13.23846153846154</v>
      </c>
      <c r="FA338">
        <v>15</v>
      </c>
      <c r="FB338">
        <v>0</v>
      </c>
      <c r="FC338" t="s">
        <v>424</v>
      </c>
      <c r="FD338">
        <v>1746989605.5</v>
      </c>
      <c r="FE338">
        <v>1746989593.5</v>
      </c>
      <c r="FF338">
        <v>0</v>
      </c>
      <c r="FG338">
        <v>-0.274</v>
      </c>
      <c r="FH338">
        <v>-0.002</v>
      </c>
      <c r="FI338">
        <v>2.549</v>
      </c>
      <c r="FJ338">
        <v>0.129</v>
      </c>
      <c r="FK338">
        <v>420</v>
      </c>
      <c r="FL338">
        <v>17</v>
      </c>
      <c r="FM338">
        <v>0.02</v>
      </c>
      <c r="FN338">
        <v>0.04</v>
      </c>
      <c r="FO338">
        <v>1.80528775</v>
      </c>
      <c r="FP338">
        <v>-0.107878761726079</v>
      </c>
      <c r="FQ338">
        <v>0.03877559280575217</v>
      </c>
      <c r="FR338">
        <v>1</v>
      </c>
      <c r="FS338">
        <v>143.3294117647059</v>
      </c>
      <c r="FT338">
        <v>10.67379681598722</v>
      </c>
      <c r="FU338">
        <v>7.785564674513856</v>
      </c>
      <c r="FV338">
        <v>0</v>
      </c>
      <c r="FW338">
        <v>0.2395549</v>
      </c>
      <c r="FX338">
        <v>-0.01276009756097606</v>
      </c>
      <c r="FY338">
        <v>0.001950494409117851</v>
      </c>
      <c r="FZ338">
        <v>1</v>
      </c>
      <c r="GA338">
        <v>2</v>
      </c>
      <c r="GB338">
        <v>3</v>
      </c>
      <c r="GC338" t="s">
        <v>435</v>
      </c>
      <c r="GD338">
        <v>3.103</v>
      </c>
      <c r="GE338">
        <v>2.72515</v>
      </c>
      <c r="GF338">
        <v>0.0884769</v>
      </c>
      <c r="GG338">
        <v>0.08803950000000001</v>
      </c>
      <c r="GH338">
        <v>0.105227</v>
      </c>
      <c r="GI338">
        <v>0.105896</v>
      </c>
      <c r="GJ338">
        <v>23792.1</v>
      </c>
      <c r="GK338">
        <v>21602.1</v>
      </c>
      <c r="GL338">
        <v>26665.8</v>
      </c>
      <c r="GM338">
        <v>23910</v>
      </c>
      <c r="GN338">
        <v>38178.5</v>
      </c>
      <c r="GO338">
        <v>31589.2</v>
      </c>
      <c r="GP338">
        <v>46565.5</v>
      </c>
      <c r="GQ338">
        <v>37812.9</v>
      </c>
      <c r="GR338">
        <v>1.8661</v>
      </c>
      <c r="GS338">
        <v>1.86402</v>
      </c>
      <c r="GT338">
        <v>0.0861958</v>
      </c>
      <c r="GU338">
        <v>0</v>
      </c>
      <c r="GV338">
        <v>28.6044</v>
      </c>
      <c r="GW338">
        <v>999.9</v>
      </c>
      <c r="GX338">
        <v>50.3</v>
      </c>
      <c r="GY338">
        <v>31.5</v>
      </c>
      <c r="GZ338">
        <v>25.7796</v>
      </c>
      <c r="HA338">
        <v>60.6902</v>
      </c>
      <c r="HB338">
        <v>19.2308</v>
      </c>
      <c r="HC338">
        <v>1</v>
      </c>
      <c r="HD338">
        <v>0.149522</v>
      </c>
      <c r="HE338">
        <v>-0.928946</v>
      </c>
      <c r="HF338">
        <v>20.295</v>
      </c>
      <c r="HG338">
        <v>5.21774</v>
      </c>
      <c r="HH338">
        <v>11.98</v>
      </c>
      <c r="HI338">
        <v>4.9649</v>
      </c>
      <c r="HJ338">
        <v>3.27598</v>
      </c>
      <c r="HK338">
        <v>9999</v>
      </c>
      <c r="HL338">
        <v>9999</v>
      </c>
      <c r="HM338">
        <v>9999</v>
      </c>
      <c r="HN338">
        <v>9.300000000000001</v>
      </c>
      <c r="HO338">
        <v>1.86396</v>
      </c>
      <c r="HP338">
        <v>1.86005</v>
      </c>
      <c r="HQ338">
        <v>1.85837</v>
      </c>
      <c r="HR338">
        <v>1.85974</v>
      </c>
      <c r="HS338">
        <v>1.85988</v>
      </c>
      <c r="HT338">
        <v>1.85837</v>
      </c>
      <c r="HU338">
        <v>1.85745</v>
      </c>
      <c r="HV338">
        <v>1.85242</v>
      </c>
      <c r="HW338">
        <v>0</v>
      </c>
      <c r="HX338">
        <v>0</v>
      </c>
      <c r="HY338">
        <v>0</v>
      </c>
      <c r="HZ338">
        <v>0</v>
      </c>
      <c r="IA338" t="s">
        <v>426</v>
      </c>
      <c r="IB338" t="s">
        <v>427</v>
      </c>
      <c r="IC338" t="s">
        <v>428</v>
      </c>
      <c r="ID338" t="s">
        <v>428</v>
      </c>
      <c r="IE338" t="s">
        <v>428</v>
      </c>
      <c r="IF338" t="s">
        <v>428</v>
      </c>
      <c r="IG338">
        <v>0</v>
      </c>
      <c r="IH338">
        <v>100</v>
      </c>
      <c r="II338">
        <v>100</v>
      </c>
      <c r="IJ338">
        <v>-1.319</v>
      </c>
      <c r="IK338">
        <v>0.307</v>
      </c>
      <c r="IL338">
        <v>-1.085747647868322</v>
      </c>
      <c r="IM338">
        <v>-0.001141660950335919</v>
      </c>
      <c r="IN338">
        <v>1.556549255047457E-06</v>
      </c>
      <c r="IO338">
        <v>-3.845636065895205E-10</v>
      </c>
      <c r="IP338">
        <v>0.01562767363184709</v>
      </c>
      <c r="IQ338">
        <v>0.001629169780553792</v>
      </c>
      <c r="IR338">
        <v>0.0005448488767950686</v>
      </c>
      <c r="IS338">
        <v>-2.599574200195059E-06</v>
      </c>
      <c r="IT338">
        <v>2</v>
      </c>
      <c r="IU338">
        <v>2011</v>
      </c>
      <c r="IV338">
        <v>1</v>
      </c>
      <c r="IW338">
        <v>26</v>
      </c>
      <c r="IX338">
        <v>197521.4</v>
      </c>
      <c r="IY338">
        <v>197521.6</v>
      </c>
      <c r="IZ338">
        <v>1.14746</v>
      </c>
      <c r="JA338">
        <v>2.6355</v>
      </c>
      <c r="JB338">
        <v>1.49658</v>
      </c>
      <c r="JC338">
        <v>2.34985</v>
      </c>
      <c r="JD338">
        <v>1.54907</v>
      </c>
      <c r="JE338">
        <v>2.48169</v>
      </c>
      <c r="JF338">
        <v>36.7417</v>
      </c>
      <c r="JG338">
        <v>24.2013</v>
      </c>
      <c r="JH338">
        <v>18</v>
      </c>
      <c r="JI338">
        <v>482.778</v>
      </c>
      <c r="JJ338">
        <v>496.239</v>
      </c>
      <c r="JK338">
        <v>30.0322</v>
      </c>
      <c r="JL338">
        <v>29.2067</v>
      </c>
      <c r="JM338">
        <v>30.0001</v>
      </c>
      <c r="JN338">
        <v>29.4121</v>
      </c>
      <c r="JO338">
        <v>29.4058</v>
      </c>
      <c r="JP338">
        <v>23.0595</v>
      </c>
      <c r="JQ338">
        <v>13.7609</v>
      </c>
      <c r="JR338">
        <v>100</v>
      </c>
      <c r="JS338">
        <v>30.0265</v>
      </c>
      <c r="JT338">
        <v>420</v>
      </c>
      <c r="JU338">
        <v>22.9215</v>
      </c>
      <c r="JV338">
        <v>101.811</v>
      </c>
      <c r="JW338">
        <v>91.20489999999999</v>
      </c>
    </row>
    <row r="339" spans="1:283">
      <c r="A339">
        <v>321</v>
      </c>
      <c r="B339">
        <v>1758840892.6</v>
      </c>
      <c r="C339">
        <v>4059</v>
      </c>
      <c r="D339" t="s">
        <v>1079</v>
      </c>
      <c r="E339" t="s">
        <v>1080</v>
      </c>
      <c r="F339">
        <v>5</v>
      </c>
      <c r="G339" t="s">
        <v>1040</v>
      </c>
      <c r="H339">
        <v>1758840889.6</v>
      </c>
      <c r="I339">
        <f>(J339)/1000</f>
        <v>0</v>
      </c>
      <c r="J339">
        <f>1000*DJ339*AH339*(DF339-DG339)/(100*CY339*(1000-AH339*DF339))</f>
        <v>0</v>
      </c>
      <c r="K339">
        <f>DJ339*AH339*(DE339-DD339*(1000-AH339*DG339)/(1000-AH339*DF339))/(100*CY339)</f>
        <v>0</v>
      </c>
      <c r="L339">
        <f>DD339 - IF(AH339&gt;1, K339*CY339*100.0/(AJ339), 0)</f>
        <v>0</v>
      </c>
      <c r="M339">
        <f>((S339-I339/2)*L339-K339)/(S339+I339/2)</f>
        <v>0</v>
      </c>
      <c r="N339">
        <f>M339*(DK339+DL339)/1000.0</f>
        <v>0</v>
      </c>
      <c r="O339">
        <f>(DD339 - IF(AH339&gt;1, K339*CY339*100.0/(AJ339), 0))*(DK339+DL339)/1000.0</f>
        <v>0</v>
      </c>
      <c r="P339">
        <f>2.0/((1/R339-1/Q339)+SIGN(R339)*SQRT((1/R339-1/Q339)*(1/R339-1/Q339) + 4*CZ339/((CZ339+1)*(CZ339+1))*(2*1/R339*1/Q339-1/Q339*1/Q339)))</f>
        <v>0</v>
      </c>
      <c r="Q339">
        <f>IF(LEFT(DA339,1)&lt;&gt;"0",IF(LEFT(DA339,1)="1",3.0,DB339),$D$5+$E$5*(DR339*DK339/($K$5*1000))+$F$5*(DR339*DK339/($K$5*1000))*MAX(MIN(CY339,$J$5),$I$5)*MAX(MIN(CY339,$J$5),$I$5)+$G$5*MAX(MIN(CY339,$J$5),$I$5)*(DR339*DK339/($K$5*1000))+$H$5*(DR339*DK339/($K$5*1000))*(DR339*DK339/($K$5*1000)))</f>
        <v>0</v>
      </c>
      <c r="R339">
        <f>I339*(1000-(1000*0.61365*exp(17.502*V339/(240.97+V339))/(DK339+DL339)+DF339)/2)/(1000*0.61365*exp(17.502*V339/(240.97+V339))/(DK339+DL339)-DF339)</f>
        <v>0</v>
      </c>
      <c r="S339">
        <f>1/((CZ339+1)/(P339/1.6)+1/(Q339/1.37)) + CZ339/((CZ339+1)/(P339/1.6) + CZ339/(Q339/1.37))</f>
        <v>0</v>
      </c>
      <c r="T339">
        <f>(CU339*CX339)</f>
        <v>0</v>
      </c>
      <c r="U339">
        <f>(DM339+(T339+2*0.95*5.67E-8*(((DM339+$B$9)+273)^4-(DM339+273)^4)-44100*I339)/(1.84*29.3*Q339+8*0.95*5.67E-8*(DM339+273)^3))</f>
        <v>0</v>
      </c>
      <c r="V339">
        <f>($C$9*DN339+$D$9*DO339+$E$9*U339)</f>
        <v>0</v>
      </c>
      <c r="W339">
        <f>0.61365*exp(17.502*V339/(240.97+V339))</f>
        <v>0</v>
      </c>
      <c r="X339">
        <f>(Y339/Z339*100)</f>
        <v>0</v>
      </c>
      <c r="Y339">
        <f>DF339*(DK339+DL339)/1000</f>
        <v>0</v>
      </c>
      <c r="Z339">
        <f>0.61365*exp(17.502*DM339/(240.97+DM339))</f>
        <v>0</v>
      </c>
      <c r="AA339">
        <f>(W339-DF339*(DK339+DL339)/1000)</f>
        <v>0</v>
      </c>
      <c r="AB339">
        <f>(-I339*44100)</f>
        <v>0</v>
      </c>
      <c r="AC339">
        <f>2*29.3*Q339*0.92*(DM339-V339)</f>
        <v>0</v>
      </c>
      <c r="AD339">
        <f>2*0.95*5.67E-8*(((DM339+$B$9)+273)^4-(V339+273)^4)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IF(AF339*$H$15&gt;=AJ339,1.0,(AJ339/(AJ339-AF339*$H$15)))</f>
        <v>0</v>
      </c>
      <c r="AI339">
        <f>(AH339-1)*100</f>
        <v>0</v>
      </c>
      <c r="AJ339">
        <f>MAX(0,($B$15+$C$15*DR339)/(1+$D$15*DR339)*DK339/(DM339+273)*$E$15)</f>
        <v>0</v>
      </c>
      <c r="AK339" t="s">
        <v>422</v>
      </c>
      <c r="AL339" t="s">
        <v>422</v>
      </c>
      <c r="AM339">
        <v>0</v>
      </c>
      <c r="AN339">
        <v>0</v>
      </c>
      <c r="AO339">
        <f>1-AM339/AN339</f>
        <v>0</v>
      </c>
      <c r="AP339">
        <v>0</v>
      </c>
      <c r="AQ339" t="s">
        <v>422</v>
      </c>
      <c r="AR339" t="s">
        <v>422</v>
      </c>
      <c r="AS339">
        <v>0</v>
      </c>
      <c r="AT339">
        <v>0</v>
      </c>
      <c r="AU339">
        <f>1-AS339/AT339</f>
        <v>0</v>
      </c>
      <c r="AV339">
        <v>0.5</v>
      </c>
      <c r="AW339">
        <f>CV339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422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CU339">
        <f>$B$13*DS339+$C$13*DT339+$F$13*EE339*(1-EH339)</f>
        <v>0</v>
      </c>
      <c r="CV339">
        <f>CU339*CW339</f>
        <v>0</v>
      </c>
      <c r="CW339">
        <f>($B$13*$D$11+$C$13*$D$11+$F$13*((ER339+EJ339)/MAX(ER339+EJ339+ES339, 0.1)*$I$11+ES339/MAX(ER339+EJ339+ES339, 0.1)*$J$11))/($B$13+$C$13+$F$13)</f>
        <v>0</v>
      </c>
      <c r="CX339">
        <f>($B$13*$K$11+$C$13*$K$11+$F$13*((ER339+EJ339)/MAX(ER339+EJ339+ES339, 0.1)*$P$11+ES339/MAX(ER339+EJ339+ES339, 0.1)*$Q$11))/($B$13+$C$13+$F$13)</f>
        <v>0</v>
      </c>
      <c r="CY339">
        <v>1.37</v>
      </c>
      <c r="CZ339">
        <v>0.5</v>
      </c>
      <c r="DA339" t="s">
        <v>423</v>
      </c>
      <c r="DB339">
        <v>2</v>
      </c>
      <c r="DC339">
        <v>1758840889.6</v>
      </c>
      <c r="DD339">
        <v>421.7686666666667</v>
      </c>
      <c r="DE339">
        <v>420.0065555555556</v>
      </c>
      <c r="DF339">
        <v>23.1883</v>
      </c>
      <c r="DG339">
        <v>22.95002222222222</v>
      </c>
      <c r="DH339">
        <v>423.0881111111111</v>
      </c>
      <c r="DI339">
        <v>22.88127777777778</v>
      </c>
      <c r="DJ339">
        <v>499.9885555555555</v>
      </c>
      <c r="DK339">
        <v>90.56295555555556</v>
      </c>
      <c r="DL339">
        <v>0.06718174444444446</v>
      </c>
      <c r="DM339">
        <v>29.83104444444444</v>
      </c>
      <c r="DN339">
        <v>30.01085555555556</v>
      </c>
      <c r="DO339">
        <v>999.9000000000001</v>
      </c>
      <c r="DP339">
        <v>0</v>
      </c>
      <c r="DQ339">
        <v>0</v>
      </c>
      <c r="DR339">
        <v>10001.73333333333</v>
      </c>
      <c r="DS339">
        <v>0</v>
      </c>
      <c r="DT339">
        <v>3.0357</v>
      </c>
      <c r="DU339">
        <v>1.762224444444444</v>
      </c>
      <c r="DV339">
        <v>431.781</v>
      </c>
      <c r="DW339">
        <v>429.8721111111111</v>
      </c>
      <c r="DX339">
        <v>0.2382894444444444</v>
      </c>
      <c r="DY339">
        <v>420.0065555555556</v>
      </c>
      <c r="DZ339">
        <v>22.95002222222222</v>
      </c>
      <c r="EA339">
        <v>2.099997777777778</v>
      </c>
      <c r="EB339">
        <v>2.078419999999999</v>
      </c>
      <c r="EC339">
        <v>18.2192</v>
      </c>
      <c r="ED339">
        <v>18.05473333333334</v>
      </c>
      <c r="EE339">
        <v>0.00500078</v>
      </c>
      <c r="EF339">
        <v>0</v>
      </c>
      <c r="EG339">
        <v>0</v>
      </c>
      <c r="EH339">
        <v>0</v>
      </c>
      <c r="EI339">
        <v>139.0555555555555</v>
      </c>
      <c r="EJ339">
        <v>0.00500078</v>
      </c>
      <c r="EK339">
        <v>-14.76666666666667</v>
      </c>
      <c r="EL339">
        <v>0.01111111111111112</v>
      </c>
      <c r="EM339">
        <v>35.76355555555555</v>
      </c>
      <c r="EN339">
        <v>40.08311111111111</v>
      </c>
      <c r="EO339">
        <v>37.74966666666666</v>
      </c>
      <c r="EP339">
        <v>40.60388888888889</v>
      </c>
      <c r="EQ339">
        <v>38.17344444444445</v>
      </c>
      <c r="ER339">
        <v>0</v>
      </c>
      <c r="ES339">
        <v>0</v>
      </c>
      <c r="ET339">
        <v>0</v>
      </c>
      <c r="EU339">
        <v>1758840888.3</v>
      </c>
      <c r="EV339">
        <v>0</v>
      </c>
      <c r="EW339">
        <v>142.5423076923077</v>
      </c>
      <c r="EX339">
        <v>-0.1128203187486962</v>
      </c>
      <c r="EY339">
        <v>4.991452991754875</v>
      </c>
      <c r="EZ339">
        <v>-13.29230769230769</v>
      </c>
      <c r="FA339">
        <v>15</v>
      </c>
      <c r="FB339">
        <v>0</v>
      </c>
      <c r="FC339" t="s">
        <v>424</v>
      </c>
      <c r="FD339">
        <v>1746989605.5</v>
      </c>
      <c r="FE339">
        <v>1746989593.5</v>
      </c>
      <c r="FF339">
        <v>0</v>
      </c>
      <c r="FG339">
        <v>-0.274</v>
      </c>
      <c r="FH339">
        <v>-0.002</v>
      </c>
      <c r="FI339">
        <v>2.549</v>
      </c>
      <c r="FJ339">
        <v>0.129</v>
      </c>
      <c r="FK339">
        <v>420</v>
      </c>
      <c r="FL339">
        <v>17</v>
      </c>
      <c r="FM339">
        <v>0.02</v>
      </c>
      <c r="FN339">
        <v>0.04</v>
      </c>
      <c r="FO339">
        <v>1.79233875</v>
      </c>
      <c r="FP339">
        <v>-0.1768675046904379</v>
      </c>
      <c r="FQ339">
        <v>0.04352119312401143</v>
      </c>
      <c r="FR339">
        <v>1</v>
      </c>
      <c r="FS339">
        <v>141.5735294117647</v>
      </c>
      <c r="FT339">
        <v>5.037433176911458</v>
      </c>
      <c r="FU339">
        <v>8.132118920151614</v>
      </c>
      <c r="FV339">
        <v>0</v>
      </c>
      <c r="FW339">
        <v>0.23924625</v>
      </c>
      <c r="FX339">
        <v>-0.01405103189493492</v>
      </c>
      <c r="FY339">
        <v>0.001998178392311356</v>
      </c>
      <c r="FZ339">
        <v>1</v>
      </c>
      <c r="GA339">
        <v>2</v>
      </c>
      <c r="GB339">
        <v>3</v>
      </c>
      <c r="GC339" t="s">
        <v>435</v>
      </c>
      <c r="GD339">
        <v>3.10282</v>
      </c>
      <c r="GE339">
        <v>2.72531</v>
      </c>
      <c r="GF339">
        <v>0.08848209999999999</v>
      </c>
      <c r="GG339">
        <v>0.0880369</v>
      </c>
      <c r="GH339">
        <v>0.105229</v>
      </c>
      <c r="GI339">
        <v>0.105896</v>
      </c>
      <c r="GJ339">
        <v>23792.1</v>
      </c>
      <c r="GK339">
        <v>21602.2</v>
      </c>
      <c r="GL339">
        <v>26666</v>
      </c>
      <c r="GM339">
        <v>23910.1</v>
      </c>
      <c r="GN339">
        <v>38178.5</v>
      </c>
      <c r="GO339">
        <v>31589.3</v>
      </c>
      <c r="GP339">
        <v>46565.6</v>
      </c>
      <c r="GQ339">
        <v>37813</v>
      </c>
      <c r="GR339">
        <v>1.866</v>
      </c>
      <c r="GS339">
        <v>1.86437</v>
      </c>
      <c r="GT339">
        <v>0.0861362</v>
      </c>
      <c r="GU339">
        <v>0</v>
      </c>
      <c r="GV339">
        <v>28.6052</v>
      </c>
      <c r="GW339">
        <v>999.9</v>
      </c>
      <c r="GX339">
        <v>50.3</v>
      </c>
      <c r="GY339">
        <v>31.5</v>
      </c>
      <c r="GZ339">
        <v>25.7801</v>
      </c>
      <c r="HA339">
        <v>61.0002</v>
      </c>
      <c r="HB339">
        <v>19.383</v>
      </c>
      <c r="HC339">
        <v>1</v>
      </c>
      <c r="HD339">
        <v>0.149538</v>
      </c>
      <c r="HE339">
        <v>-0.925128</v>
      </c>
      <c r="HF339">
        <v>20.295</v>
      </c>
      <c r="HG339">
        <v>5.21744</v>
      </c>
      <c r="HH339">
        <v>11.98</v>
      </c>
      <c r="HI339">
        <v>4.96485</v>
      </c>
      <c r="HJ339">
        <v>3.27598</v>
      </c>
      <c r="HK339">
        <v>9999</v>
      </c>
      <c r="HL339">
        <v>9999</v>
      </c>
      <c r="HM339">
        <v>9999</v>
      </c>
      <c r="HN339">
        <v>9.300000000000001</v>
      </c>
      <c r="HO339">
        <v>1.86397</v>
      </c>
      <c r="HP339">
        <v>1.86005</v>
      </c>
      <c r="HQ339">
        <v>1.85837</v>
      </c>
      <c r="HR339">
        <v>1.85974</v>
      </c>
      <c r="HS339">
        <v>1.85988</v>
      </c>
      <c r="HT339">
        <v>1.85837</v>
      </c>
      <c r="HU339">
        <v>1.85745</v>
      </c>
      <c r="HV339">
        <v>1.85242</v>
      </c>
      <c r="HW339">
        <v>0</v>
      </c>
      <c r="HX339">
        <v>0</v>
      </c>
      <c r="HY339">
        <v>0</v>
      </c>
      <c r="HZ339">
        <v>0</v>
      </c>
      <c r="IA339" t="s">
        <v>426</v>
      </c>
      <c r="IB339" t="s">
        <v>427</v>
      </c>
      <c r="IC339" t="s">
        <v>428</v>
      </c>
      <c r="ID339" t="s">
        <v>428</v>
      </c>
      <c r="IE339" t="s">
        <v>428</v>
      </c>
      <c r="IF339" t="s">
        <v>428</v>
      </c>
      <c r="IG339">
        <v>0</v>
      </c>
      <c r="IH339">
        <v>100</v>
      </c>
      <c r="II339">
        <v>100</v>
      </c>
      <c r="IJ339">
        <v>-1.32</v>
      </c>
      <c r="IK339">
        <v>0.307</v>
      </c>
      <c r="IL339">
        <v>-1.085747647868322</v>
      </c>
      <c r="IM339">
        <v>-0.001141660950335919</v>
      </c>
      <c r="IN339">
        <v>1.556549255047457E-06</v>
      </c>
      <c r="IO339">
        <v>-3.845636065895205E-10</v>
      </c>
      <c r="IP339">
        <v>0.01562767363184709</v>
      </c>
      <c r="IQ339">
        <v>0.001629169780553792</v>
      </c>
      <c r="IR339">
        <v>0.0005448488767950686</v>
      </c>
      <c r="IS339">
        <v>-2.599574200195059E-06</v>
      </c>
      <c r="IT339">
        <v>2</v>
      </c>
      <c r="IU339">
        <v>2011</v>
      </c>
      <c r="IV339">
        <v>1</v>
      </c>
      <c r="IW339">
        <v>26</v>
      </c>
      <c r="IX339">
        <v>197521.5</v>
      </c>
      <c r="IY339">
        <v>197521.7</v>
      </c>
      <c r="IZ339">
        <v>1.14746</v>
      </c>
      <c r="JA339">
        <v>2.64282</v>
      </c>
      <c r="JB339">
        <v>1.49658</v>
      </c>
      <c r="JC339">
        <v>2.34985</v>
      </c>
      <c r="JD339">
        <v>1.54907</v>
      </c>
      <c r="JE339">
        <v>2.49756</v>
      </c>
      <c r="JF339">
        <v>36.7417</v>
      </c>
      <c r="JG339">
        <v>24.1926</v>
      </c>
      <c r="JH339">
        <v>18</v>
      </c>
      <c r="JI339">
        <v>482.72</v>
      </c>
      <c r="JJ339">
        <v>496.472</v>
      </c>
      <c r="JK339">
        <v>30.0282</v>
      </c>
      <c r="JL339">
        <v>29.2076</v>
      </c>
      <c r="JM339">
        <v>30.0001</v>
      </c>
      <c r="JN339">
        <v>29.4121</v>
      </c>
      <c r="JO339">
        <v>29.4058</v>
      </c>
      <c r="JP339">
        <v>23.0588</v>
      </c>
      <c r="JQ339">
        <v>13.7609</v>
      </c>
      <c r="JR339">
        <v>100</v>
      </c>
      <c r="JS339">
        <v>30.0265</v>
      </c>
      <c r="JT339">
        <v>420</v>
      </c>
      <c r="JU339">
        <v>22.9215</v>
      </c>
      <c r="JV339">
        <v>101.811</v>
      </c>
      <c r="JW339">
        <v>91.2051</v>
      </c>
    </row>
    <row r="340" spans="1:283">
      <c r="A340">
        <v>322</v>
      </c>
      <c r="B340">
        <v>1758840894.6</v>
      </c>
      <c r="C340">
        <v>4061</v>
      </c>
      <c r="D340" t="s">
        <v>1081</v>
      </c>
      <c r="E340" t="s">
        <v>1082</v>
      </c>
      <c r="F340">
        <v>5</v>
      </c>
      <c r="G340" t="s">
        <v>1040</v>
      </c>
      <c r="H340">
        <v>1758840891.6</v>
      </c>
      <c r="I340">
        <f>(J340)/1000</f>
        <v>0</v>
      </c>
      <c r="J340">
        <f>1000*DJ340*AH340*(DF340-DG340)/(100*CY340*(1000-AH340*DF340))</f>
        <v>0</v>
      </c>
      <c r="K340">
        <f>DJ340*AH340*(DE340-DD340*(1000-AH340*DG340)/(1000-AH340*DF340))/(100*CY340)</f>
        <v>0</v>
      </c>
      <c r="L340">
        <f>DD340 - IF(AH340&gt;1, K340*CY340*100.0/(AJ340), 0)</f>
        <v>0</v>
      </c>
      <c r="M340">
        <f>((S340-I340/2)*L340-K340)/(S340+I340/2)</f>
        <v>0</v>
      </c>
      <c r="N340">
        <f>M340*(DK340+DL340)/1000.0</f>
        <v>0</v>
      </c>
      <c r="O340">
        <f>(DD340 - IF(AH340&gt;1, K340*CY340*100.0/(AJ340), 0))*(DK340+DL340)/1000.0</f>
        <v>0</v>
      </c>
      <c r="P340">
        <f>2.0/((1/R340-1/Q340)+SIGN(R340)*SQRT((1/R340-1/Q340)*(1/R340-1/Q340) + 4*CZ340/((CZ340+1)*(CZ340+1))*(2*1/R340*1/Q340-1/Q340*1/Q340)))</f>
        <v>0</v>
      </c>
      <c r="Q340">
        <f>IF(LEFT(DA340,1)&lt;&gt;"0",IF(LEFT(DA340,1)="1",3.0,DB340),$D$5+$E$5*(DR340*DK340/($K$5*1000))+$F$5*(DR340*DK340/($K$5*1000))*MAX(MIN(CY340,$J$5),$I$5)*MAX(MIN(CY340,$J$5),$I$5)+$G$5*MAX(MIN(CY340,$J$5),$I$5)*(DR340*DK340/($K$5*1000))+$H$5*(DR340*DK340/($K$5*1000))*(DR340*DK340/($K$5*1000)))</f>
        <v>0</v>
      </c>
      <c r="R340">
        <f>I340*(1000-(1000*0.61365*exp(17.502*V340/(240.97+V340))/(DK340+DL340)+DF340)/2)/(1000*0.61365*exp(17.502*V340/(240.97+V340))/(DK340+DL340)-DF340)</f>
        <v>0</v>
      </c>
      <c r="S340">
        <f>1/((CZ340+1)/(P340/1.6)+1/(Q340/1.37)) + CZ340/((CZ340+1)/(P340/1.6) + CZ340/(Q340/1.37))</f>
        <v>0</v>
      </c>
      <c r="T340">
        <f>(CU340*CX340)</f>
        <v>0</v>
      </c>
      <c r="U340">
        <f>(DM340+(T340+2*0.95*5.67E-8*(((DM340+$B$9)+273)^4-(DM340+273)^4)-44100*I340)/(1.84*29.3*Q340+8*0.95*5.67E-8*(DM340+273)^3))</f>
        <v>0</v>
      </c>
      <c r="V340">
        <f>($C$9*DN340+$D$9*DO340+$E$9*U340)</f>
        <v>0</v>
      </c>
      <c r="W340">
        <f>0.61365*exp(17.502*V340/(240.97+V340))</f>
        <v>0</v>
      </c>
      <c r="X340">
        <f>(Y340/Z340*100)</f>
        <v>0</v>
      </c>
      <c r="Y340">
        <f>DF340*(DK340+DL340)/1000</f>
        <v>0</v>
      </c>
      <c r="Z340">
        <f>0.61365*exp(17.502*DM340/(240.97+DM340))</f>
        <v>0</v>
      </c>
      <c r="AA340">
        <f>(W340-DF340*(DK340+DL340)/1000)</f>
        <v>0</v>
      </c>
      <c r="AB340">
        <f>(-I340*44100)</f>
        <v>0</v>
      </c>
      <c r="AC340">
        <f>2*29.3*Q340*0.92*(DM340-V340)</f>
        <v>0</v>
      </c>
      <c r="AD340">
        <f>2*0.95*5.67E-8*(((DM340+$B$9)+273)^4-(V340+273)^4)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IF(AF340*$H$15&gt;=AJ340,1.0,(AJ340/(AJ340-AF340*$H$15)))</f>
        <v>0</v>
      </c>
      <c r="AI340">
        <f>(AH340-1)*100</f>
        <v>0</v>
      </c>
      <c r="AJ340">
        <f>MAX(0,($B$15+$C$15*DR340)/(1+$D$15*DR340)*DK340/(DM340+273)*$E$15)</f>
        <v>0</v>
      </c>
      <c r="AK340" t="s">
        <v>422</v>
      </c>
      <c r="AL340" t="s">
        <v>422</v>
      </c>
      <c r="AM340">
        <v>0</v>
      </c>
      <c r="AN340">
        <v>0</v>
      </c>
      <c r="AO340">
        <f>1-AM340/AN340</f>
        <v>0</v>
      </c>
      <c r="AP340">
        <v>0</v>
      </c>
      <c r="AQ340" t="s">
        <v>422</v>
      </c>
      <c r="AR340" t="s">
        <v>422</v>
      </c>
      <c r="AS340">
        <v>0</v>
      </c>
      <c r="AT340">
        <v>0</v>
      </c>
      <c r="AU340">
        <f>1-AS340/AT340</f>
        <v>0</v>
      </c>
      <c r="AV340">
        <v>0.5</v>
      </c>
      <c r="AW340">
        <f>CV340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422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CU340">
        <f>$B$13*DS340+$C$13*DT340+$F$13*EE340*(1-EH340)</f>
        <v>0</v>
      </c>
      <c r="CV340">
        <f>CU340*CW340</f>
        <v>0</v>
      </c>
      <c r="CW340">
        <f>($B$13*$D$11+$C$13*$D$11+$F$13*((ER340+EJ340)/MAX(ER340+EJ340+ES340, 0.1)*$I$11+ES340/MAX(ER340+EJ340+ES340, 0.1)*$J$11))/($B$13+$C$13+$F$13)</f>
        <v>0</v>
      </c>
      <c r="CX340">
        <f>($B$13*$K$11+$C$13*$K$11+$F$13*((ER340+EJ340)/MAX(ER340+EJ340+ES340, 0.1)*$P$11+ES340/MAX(ER340+EJ340+ES340, 0.1)*$Q$11))/($B$13+$C$13+$F$13)</f>
        <v>0</v>
      </c>
      <c r="CY340">
        <v>1.37</v>
      </c>
      <c r="CZ340">
        <v>0.5</v>
      </c>
      <c r="DA340" t="s">
        <v>423</v>
      </c>
      <c r="DB340">
        <v>2</v>
      </c>
      <c r="DC340">
        <v>1758840891.6</v>
      </c>
      <c r="DD340">
        <v>421.7884444444445</v>
      </c>
      <c r="DE340">
        <v>420.0277777777778</v>
      </c>
      <c r="DF340">
        <v>23.18832222222222</v>
      </c>
      <c r="DG340">
        <v>22.95036666666667</v>
      </c>
      <c r="DH340">
        <v>423.1077777777778</v>
      </c>
      <c r="DI340">
        <v>22.8813</v>
      </c>
      <c r="DJ340">
        <v>500.0007777777777</v>
      </c>
      <c r="DK340">
        <v>90.56303333333334</v>
      </c>
      <c r="DL340">
        <v>0.06712257777777778</v>
      </c>
      <c r="DM340">
        <v>29.83033333333334</v>
      </c>
      <c r="DN340">
        <v>30.00946666666666</v>
      </c>
      <c r="DO340">
        <v>999.9000000000001</v>
      </c>
      <c r="DP340">
        <v>0</v>
      </c>
      <c r="DQ340">
        <v>0</v>
      </c>
      <c r="DR340">
        <v>10003.89444444444</v>
      </c>
      <c r="DS340">
        <v>0</v>
      </c>
      <c r="DT340">
        <v>3.0357</v>
      </c>
      <c r="DU340">
        <v>1.760867777777778</v>
      </c>
      <c r="DV340">
        <v>431.8012222222222</v>
      </c>
      <c r="DW340">
        <v>429.8938888888889</v>
      </c>
      <c r="DX340">
        <v>0.2379687777777778</v>
      </c>
      <c r="DY340">
        <v>420.0277777777778</v>
      </c>
      <c r="DZ340">
        <v>22.95036666666667</v>
      </c>
      <c r="EA340">
        <v>2.100003333333333</v>
      </c>
      <c r="EB340">
        <v>2.078454444444445</v>
      </c>
      <c r="EC340">
        <v>18.21923333333333</v>
      </c>
      <c r="ED340">
        <v>18.05498888888889</v>
      </c>
      <c r="EE340">
        <v>0.00500078</v>
      </c>
      <c r="EF340">
        <v>0</v>
      </c>
      <c r="EG340">
        <v>0</v>
      </c>
      <c r="EH340">
        <v>0</v>
      </c>
      <c r="EI340">
        <v>139.7333333333333</v>
      </c>
      <c r="EJ340">
        <v>0.00500078</v>
      </c>
      <c r="EK340">
        <v>-14.28888888888889</v>
      </c>
      <c r="EL340">
        <v>-0.2</v>
      </c>
      <c r="EM340">
        <v>35.77044444444444</v>
      </c>
      <c r="EN340">
        <v>40.04144444444444</v>
      </c>
      <c r="EO340">
        <v>37.722</v>
      </c>
      <c r="EP340">
        <v>40.53455555555556</v>
      </c>
      <c r="EQ340">
        <v>38.12488888888889</v>
      </c>
      <c r="ER340">
        <v>0</v>
      </c>
      <c r="ES340">
        <v>0</v>
      </c>
      <c r="ET340">
        <v>0</v>
      </c>
      <c r="EU340">
        <v>1758840890.1</v>
      </c>
      <c r="EV340">
        <v>0</v>
      </c>
      <c r="EW340">
        <v>143.54</v>
      </c>
      <c r="EX340">
        <v>3.638461512291968</v>
      </c>
      <c r="EY340">
        <v>8.300000148858794</v>
      </c>
      <c r="EZ340">
        <v>-14.16</v>
      </c>
      <c r="FA340">
        <v>15</v>
      </c>
      <c r="FB340">
        <v>0</v>
      </c>
      <c r="FC340" t="s">
        <v>424</v>
      </c>
      <c r="FD340">
        <v>1746989605.5</v>
      </c>
      <c r="FE340">
        <v>1746989593.5</v>
      </c>
      <c r="FF340">
        <v>0</v>
      </c>
      <c r="FG340">
        <v>-0.274</v>
      </c>
      <c r="FH340">
        <v>-0.002</v>
      </c>
      <c r="FI340">
        <v>2.549</v>
      </c>
      <c r="FJ340">
        <v>0.129</v>
      </c>
      <c r="FK340">
        <v>420</v>
      </c>
      <c r="FL340">
        <v>17</v>
      </c>
      <c r="FM340">
        <v>0.02</v>
      </c>
      <c r="FN340">
        <v>0.04</v>
      </c>
      <c r="FO340">
        <v>1.79286243902439</v>
      </c>
      <c r="FP340">
        <v>-0.1515926132404157</v>
      </c>
      <c r="FQ340">
        <v>0.04311247466917133</v>
      </c>
      <c r="FR340">
        <v>1</v>
      </c>
      <c r="FS340">
        <v>142.0970588235294</v>
      </c>
      <c r="FT340">
        <v>6.235294074019611</v>
      </c>
      <c r="FU340">
        <v>7.947455578549047</v>
      </c>
      <c r="FV340">
        <v>0</v>
      </c>
      <c r="FW340">
        <v>0.2390582926829269</v>
      </c>
      <c r="FX340">
        <v>-0.01357101742160272</v>
      </c>
      <c r="FY340">
        <v>0.001982777643264464</v>
      </c>
      <c r="FZ340">
        <v>1</v>
      </c>
      <c r="GA340">
        <v>2</v>
      </c>
      <c r="GB340">
        <v>3</v>
      </c>
      <c r="GC340" t="s">
        <v>435</v>
      </c>
      <c r="GD340">
        <v>3.10284</v>
      </c>
      <c r="GE340">
        <v>2.72533</v>
      </c>
      <c r="GF340">
        <v>0.0884823</v>
      </c>
      <c r="GG340">
        <v>0.0880345</v>
      </c>
      <c r="GH340">
        <v>0.105226</v>
      </c>
      <c r="GI340">
        <v>0.105894</v>
      </c>
      <c r="GJ340">
        <v>23792.1</v>
      </c>
      <c r="GK340">
        <v>21602.1</v>
      </c>
      <c r="GL340">
        <v>26666</v>
      </c>
      <c r="GM340">
        <v>23909.9</v>
      </c>
      <c r="GN340">
        <v>38178.7</v>
      </c>
      <c r="GO340">
        <v>31589.2</v>
      </c>
      <c r="GP340">
        <v>46565.6</v>
      </c>
      <c r="GQ340">
        <v>37812.8</v>
      </c>
      <c r="GR340">
        <v>1.86593</v>
      </c>
      <c r="GS340">
        <v>1.86458</v>
      </c>
      <c r="GT340">
        <v>0.08589769999999999</v>
      </c>
      <c r="GU340">
        <v>0</v>
      </c>
      <c r="GV340">
        <v>28.6064</v>
      </c>
      <c r="GW340">
        <v>999.9</v>
      </c>
      <c r="GX340">
        <v>50.3</v>
      </c>
      <c r="GY340">
        <v>31.5</v>
      </c>
      <c r="GZ340">
        <v>25.7807</v>
      </c>
      <c r="HA340">
        <v>60.5902</v>
      </c>
      <c r="HB340">
        <v>19.4431</v>
      </c>
      <c r="HC340">
        <v>1</v>
      </c>
      <c r="HD340">
        <v>0.149558</v>
      </c>
      <c r="HE340">
        <v>-0.922013</v>
      </c>
      <c r="HF340">
        <v>20.2951</v>
      </c>
      <c r="HG340">
        <v>5.21744</v>
      </c>
      <c r="HH340">
        <v>11.98</v>
      </c>
      <c r="HI340">
        <v>4.965</v>
      </c>
      <c r="HJ340">
        <v>3.27598</v>
      </c>
      <c r="HK340">
        <v>9999</v>
      </c>
      <c r="HL340">
        <v>9999</v>
      </c>
      <c r="HM340">
        <v>9999</v>
      </c>
      <c r="HN340">
        <v>9.300000000000001</v>
      </c>
      <c r="HO340">
        <v>1.86396</v>
      </c>
      <c r="HP340">
        <v>1.86006</v>
      </c>
      <c r="HQ340">
        <v>1.85838</v>
      </c>
      <c r="HR340">
        <v>1.85974</v>
      </c>
      <c r="HS340">
        <v>1.85988</v>
      </c>
      <c r="HT340">
        <v>1.85837</v>
      </c>
      <c r="HU340">
        <v>1.85745</v>
      </c>
      <c r="HV340">
        <v>1.85242</v>
      </c>
      <c r="HW340">
        <v>0</v>
      </c>
      <c r="HX340">
        <v>0</v>
      </c>
      <c r="HY340">
        <v>0</v>
      </c>
      <c r="HZ340">
        <v>0</v>
      </c>
      <c r="IA340" t="s">
        <v>426</v>
      </c>
      <c r="IB340" t="s">
        <v>427</v>
      </c>
      <c r="IC340" t="s">
        <v>428</v>
      </c>
      <c r="ID340" t="s">
        <v>428</v>
      </c>
      <c r="IE340" t="s">
        <v>428</v>
      </c>
      <c r="IF340" t="s">
        <v>428</v>
      </c>
      <c r="IG340">
        <v>0</v>
      </c>
      <c r="IH340">
        <v>100</v>
      </c>
      <c r="II340">
        <v>100</v>
      </c>
      <c r="IJ340">
        <v>-1.319</v>
      </c>
      <c r="IK340">
        <v>0.307</v>
      </c>
      <c r="IL340">
        <v>-1.085747647868322</v>
      </c>
      <c r="IM340">
        <v>-0.001141660950335919</v>
      </c>
      <c r="IN340">
        <v>1.556549255047457E-06</v>
      </c>
      <c r="IO340">
        <v>-3.845636065895205E-10</v>
      </c>
      <c r="IP340">
        <v>0.01562767363184709</v>
      </c>
      <c r="IQ340">
        <v>0.001629169780553792</v>
      </c>
      <c r="IR340">
        <v>0.0005448488767950686</v>
      </c>
      <c r="IS340">
        <v>-2.599574200195059E-06</v>
      </c>
      <c r="IT340">
        <v>2</v>
      </c>
      <c r="IU340">
        <v>2011</v>
      </c>
      <c r="IV340">
        <v>1</v>
      </c>
      <c r="IW340">
        <v>26</v>
      </c>
      <c r="IX340">
        <v>197521.5</v>
      </c>
      <c r="IY340">
        <v>197521.7</v>
      </c>
      <c r="IZ340">
        <v>1.14746</v>
      </c>
      <c r="JA340">
        <v>2.64648</v>
      </c>
      <c r="JB340">
        <v>1.49658</v>
      </c>
      <c r="JC340">
        <v>2.34985</v>
      </c>
      <c r="JD340">
        <v>1.54907</v>
      </c>
      <c r="JE340">
        <v>2.44629</v>
      </c>
      <c r="JF340">
        <v>36.7417</v>
      </c>
      <c r="JG340">
        <v>24.1926</v>
      </c>
      <c r="JH340">
        <v>18</v>
      </c>
      <c r="JI340">
        <v>482.676</v>
      </c>
      <c r="JJ340">
        <v>496.604</v>
      </c>
      <c r="JK340">
        <v>30.0245</v>
      </c>
      <c r="JL340">
        <v>29.2082</v>
      </c>
      <c r="JM340">
        <v>30.0001</v>
      </c>
      <c r="JN340">
        <v>29.4121</v>
      </c>
      <c r="JO340">
        <v>29.4058</v>
      </c>
      <c r="JP340">
        <v>23.0589</v>
      </c>
      <c r="JQ340">
        <v>13.7609</v>
      </c>
      <c r="JR340">
        <v>100</v>
      </c>
      <c r="JS340">
        <v>30.0162</v>
      </c>
      <c r="JT340">
        <v>420</v>
      </c>
      <c r="JU340">
        <v>22.9215</v>
      </c>
      <c r="JV340">
        <v>101.811</v>
      </c>
      <c r="JW340">
        <v>91.2046</v>
      </c>
    </row>
    <row r="341" spans="1:283">
      <c r="A341">
        <v>323</v>
      </c>
      <c r="B341">
        <v>1758840896.6</v>
      </c>
      <c r="C341">
        <v>4063</v>
      </c>
      <c r="D341" t="s">
        <v>1083</v>
      </c>
      <c r="E341" t="s">
        <v>1084</v>
      </c>
      <c r="F341">
        <v>5</v>
      </c>
      <c r="G341" t="s">
        <v>1040</v>
      </c>
      <c r="H341">
        <v>1758840893.6</v>
      </c>
      <c r="I341">
        <f>(J341)/1000</f>
        <v>0</v>
      </c>
      <c r="J341">
        <f>1000*DJ341*AH341*(DF341-DG341)/(100*CY341*(1000-AH341*DF341))</f>
        <v>0</v>
      </c>
      <c r="K341">
        <f>DJ341*AH341*(DE341-DD341*(1000-AH341*DG341)/(1000-AH341*DF341))/(100*CY341)</f>
        <v>0</v>
      </c>
      <c r="L341">
        <f>DD341 - IF(AH341&gt;1, K341*CY341*100.0/(AJ341), 0)</f>
        <v>0</v>
      </c>
      <c r="M341">
        <f>((S341-I341/2)*L341-K341)/(S341+I341/2)</f>
        <v>0</v>
      </c>
      <c r="N341">
        <f>M341*(DK341+DL341)/1000.0</f>
        <v>0</v>
      </c>
      <c r="O341">
        <f>(DD341 - IF(AH341&gt;1, K341*CY341*100.0/(AJ341), 0))*(DK341+DL341)/1000.0</f>
        <v>0</v>
      </c>
      <c r="P341">
        <f>2.0/((1/R341-1/Q341)+SIGN(R341)*SQRT((1/R341-1/Q341)*(1/R341-1/Q341) + 4*CZ341/((CZ341+1)*(CZ341+1))*(2*1/R341*1/Q341-1/Q341*1/Q341)))</f>
        <v>0</v>
      </c>
      <c r="Q341">
        <f>IF(LEFT(DA341,1)&lt;&gt;"0",IF(LEFT(DA341,1)="1",3.0,DB341),$D$5+$E$5*(DR341*DK341/($K$5*1000))+$F$5*(DR341*DK341/($K$5*1000))*MAX(MIN(CY341,$J$5),$I$5)*MAX(MIN(CY341,$J$5),$I$5)+$G$5*MAX(MIN(CY341,$J$5),$I$5)*(DR341*DK341/($K$5*1000))+$H$5*(DR341*DK341/($K$5*1000))*(DR341*DK341/($K$5*1000)))</f>
        <v>0</v>
      </c>
      <c r="R341">
        <f>I341*(1000-(1000*0.61365*exp(17.502*V341/(240.97+V341))/(DK341+DL341)+DF341)/2)/(1000*0.61365*exp(17.502*V341/(240.97+V341))/(DK341+DL341)-DF341)</f>
        <v>0</v>
      </c>
      <c r="S341">
        <f>1/((CZ341+1)/(P341/1.6)+1/(Q341/1.37)) + CZ341/((CZ341+1)/(P341/1.6) + CZ341/(Q341/1.37))</f>
        <v>0</v>
      </c>
      <c r="T341">
        <f>(CU341*CX341)</f>
        <v>0</v>
      </c>
      <c r="U341">
        <f>(DM341+(T341+2*0.95*5.67E-8*(((DM341+$B$9)+273)^4-(DM341+273)^4)-44100*I341)/(1.84*29.3*Q341+8*0.95*5.67E-8*(DM341+273)^3))</f>
        <v>0</v>
      </c>
      <c r="V341">
        <f>($C$9*DN341+$D$9*DO341+$E$9*U341)</f>
        <v>0</v>
      </c>
      <c r="W341">
        <f>0.61365*exp(17.502*V341/(240.97+V341))</f>
        <v>0</v>
      </c>
      <c r="X341">
        <f>(Y341/Z341*100)</f>
        <v>0</v>
      </c>
      <c r="Y341">
        <f>DF341*(DK341+DL341)/1000</f>
        <v>0</v>
      </c>
      <c r="Z341">
        <f>0.61365*exp(17.502*DM341/(240.97+DM341))</f>
        <v>0</v>
      </c>
      <c r="AA341">
        <f>(W341-DF341*(DK341+DL341)/1000)</f>
        <v>0</v>
      </c>
      <c r="AB341">
        <f>(-I341*44100)</f>
        <v>0</v>
      </c>
      <c r="AC341">
        <f>2*29.3*Q341*0.92*(DM341-V341)</f>
        <v>0</v>
      </c>
      <c r="AD341">
        <f>2*0.95*5.67E-8*(((DM341+$B$9)+273)^4-(V341+273)^4)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IF(AF341*$H$15&gt;=AJ341,1.0,(AJ341/(AJ341-AF341*$H$15)))</f>
        <v>0</v>
      </c>
      <c r="AI341">
        <f>(AH341-1)*100</f>
        <v>0</v>
      </c>
      <c r="AJ341">
        <f>MAX(0,($B$15+$C$15*DR341)/(1+$D$15*DR341)*DK341/(DM341+273)*$E$15)</f>
        <v>0</v>
      </c>
      <c r="AK341" t="s">
        <v>422</v>
      </c>
      <c r="AL341" t="s">
        <v>422</v>
      </c>
      <c r="AM341">
        <v>0</v>
      </c>
      <c r="AN341">
        <v>0</v>
      </c>
      <c r="AO341">
        <f>1-AM341/AN341</f>
        <v>0</v>
      </c>
      <c r="AP341">
        <v>0</v>
      </c>
      <c r="AQ341" t="s">
        <v>422</v>
      </c>
      <c r="AR341" t="s">
        <v>422</v>
      </c>
      <c r="AS341">
        <v>0</v>
      </c>
      <c r="AT341">
        <v>0</v>
      </c>
      <c r="AU341">
        <f>1-AS341/AT341</f>
        <v>0</v>
      </c>
      <c r="AV341">
        <v>0.5</v>
      </c>
      <c r="AW341">
        <f>CV341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422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CU341">
        <f>$B$13*DS341+$C$13*DT341+$F$13*EE341*(1-EH341)</f>
        <v>0</v>
      </c>
      <c r="CV341">
        <f>CU341*CW341</f>
        <v>0</v>
      </c>
      <c r="CW341">
        <f>($B$13*$D$11+$C$13*$D$11+$F$13*((ER341+EJ341)/MAX(ER341+EJ341+ES341, 0.1)*$I$11+ES341/MAX(ER341+EJ341+ES341, 0.1)*$J$11))/($B$13+$C$13+$F$13)</f>
        <v>0</v>
      </c>
      <c r="CX341">
        <f>($B$13*$K$11+$C$13*$K$11+$F$13*((ER341+EJ341)/MAX(ER341+EJ341+ES341, 0.1)*$P$11+ES341/MAX(ER341+EJ341+ES341, 0.1)*$Q$11))/($B$13+$C$13+$F$13)</f>
        <v>0</v>
      </c>
      <c r="CY341">
        <v>1.37</v>
      </c>
      <c r="CZ341">
        <v>0.5</v>
      </c>
      <c r="DA341" t="s">
        <v>423</v>
      </c>
      <c r="DB341">
        <v>2</v>
      </c>
      <c r="DC341">
        <v>1758840893.6</v>
      </c>
      <c r="DD341">
        <v>421.8014444444444</v>
      </c>
      <c r="DE341">
        <v>420.0301111111111</v>
      </c>
      <c r="DF341">
        <v>23.18816666666666</v>
      </c>
      <c r="DG341">
        <v>22.95042222222223</v>
      </c>
      <c r="DH341">
        <v>423.1205555555555</v>
      </c>
      <c r="DI341">
        <v>22.88114444444444</v>
      </c>
      <c r="DJ341">
        <v>500.0005555555556</v>
      </c>
      <c r="DK341">
        <v>90.56256666666667</v>
      </c>
      <c r="DL341">
        <v>0.06709706666666666</v>
      </c>
      <c r="DM341">
        <v>29.83072222222222</v>
      </c>
      <c r="DN341">
        <v>30.00706666666667</v>
      </c>
      <c r="DO341">
        <v>999.9000000000001</v>
      </c>
      <c r="DP341">
        <v>0</v>
      </c>
      <c r="DQ341">
        <v>0</v>
      </c>
      <c r="DR341">
        <v>10004.30555555555</v>
      </c>
      <c r="DS341">
        <v>0</v>
      </c>
      <c r="DT341">
        <v>3.0357</v>
      </c>
      <c r="DU341">
        <v>1.771433333333333</v>
      </c>
      <c r="DV341">
        <v>431.8145555555555</v>
      </c>
      <c r="DW341">
        <v>429.8963333333334</v>
      </c>
      <c r="DX341">
        <v>0.2377498888888889</v>
      </c>
      <c r="DY341">
        <v>420.0301111111111</v>
      </c>
      <c r="DZ341">
        <v>22.95042222222223</v>
      </c>
      <c r="EA341">
        <v>2.099978888888889</v>
      </c>
      <c r="EB341">
        <v>2.078448888888889</v>
      </c>
      <c r="EC341">
        <v>18.21903333333333</v>
      </c>
      <c r="ED341">
        <v>18.05495555555555</v>
      </c>
      <c r="EE341">
        <v>0.00500078</v>
      </c>
      <c r="EF341">
        <v>0</v>
      </c>
      <c r="EG341">
        <v>0</v>
      </c>
      <c r="EH341">
        <v>0</v>
      </c>
      <c r="EI341">
        <v>137.1222222222222</v>
      </c>
      <c r="EJ341">
        <v>0.00500078</v>
      </c>
      <c r="EK341">
        <v>-10.95555555555556</v>
      </c>
      <c r="EL341">
        <v>-0.1333333333333334</v>
      </c>
      <c r="EM341">
        <v>35.75666666666666</v>
      </c>
      <c r="EN341">
        <v>39.98588888888889</v>
      </c>
      <c r="EO341">
        <v>37.63188888888889</v>
      </c>
      <c r="EP341">
        <v>40.45122222222223</v>
      </c>
      <c r="EQ341">
        <v>38.14577777777778</v>
      </c>
      <c r="ER341">
        <v>0</v>
      </c>
      <c r="ES341">
        <v>0</v>
      </c>
      <c r="ET341">
        <v>0</v>
      </c>
      <c r="EU341">
        <v>1758840891.9</v>
      </c>
      <c r="EV341">
        <v>0</v>
      </c>
      <c r="EW341">
        <v>142.6461538461538</v>
      </c>
      <c r="EX341">
        <v>-14.89914523878555</v>
      </c>
      <c r="EY341">
        <v>5.931623979903287</v>
      </c>
      <c r="EZ341">
        <v>-13.74230769230769</v>
      </c>
      <c r="FA341">
        <v>15</v>
      </c>
      <c r="FB341">
        <v>0</v>
      </c>
      <c r="FC341" t="s">
        <v>424</v>
      </c>
      <c r="FD341">
        <v>1746989605.5</v>
      </c>
      <c r="FE341">
        <v>1746989593.5</v>
      </c>
      <c r="FF341">
        <v>0</v>
      </c>
      <c r="FG341">
        <v>-0.274</v>
      </c>
      <c r="FH341">
        <v>-0.002</v>
      </c>
      <c r="FI341">
        <v>2.549</v>
      </c>
      <c r="FJ341">
        <v>0.129</v>
      </c>
      <c r="FK341">
        <v>420</v>
      </c>
      <c r="FL341">
        <v>17</v>
      </c>
      <c r="FM341">
        <v>0.02</v>
      </c>
      <c r="FN341">
        <v>0.04</v>
      </c>
      <c r="FO341">
        <v>1.78977575</v>
      </c>
      <c r="FP341">
        <v>-0.2174624015009393</v>
      </c>
      <c r="FQ341">
        <v>0.04487102210154678</v>
      </c>
      <c r="FR341">
        <v>1</v>
      </c>
      <c r="FS341">
        <v>142.8117647058824</v>
      </c>
      <c r="FT341">
        <v>-8.174178700915821</v>
      </c>
      <c r="FU341">
        <v>7.900921938232806</v>
      </c>
      <c r="FV341">
        <v>0</v>
      </c>
      <c r="FW341">
        <v>0.2382808</v>
      </c>
      <c r="FX341">
        <v>-0.006643407129456142</v>
      </c>
      <c r="FY341">
        <v>0.00125495856903724</v>
      </c>
      <c r="FZ341">
        <v>1</v>
      </c>
      <c r="GA341">
        <v>2</v>
      </c>
      <c r="GB341">
        <v>3</v>
      </c>
      <c r="GC341" t="s">
        <v>435</v>
      </c>
      <c r="GD341">
        <v>3.10297</v>
      </c>
      <c r="GE341">
        <v>2.72508</v>
      </c>
      <c r="GF341">
        <v>0.08847679999999999</v>
      </c>
      <c r="GG341">
        <v>0.08803660000000001</v>
      </c>
      <c r="GH341">
        <v>0.105223</v>
      </c>
      <c r="GI341">
        <v>0.10589</v>
      </c>
      <c r="GJ341">
        <v>23792.1</v>
      </c>
      <c r="GK341">
        <v>21602</v>
      </c>
      <c r="GL341">
        <v>26665.8</v>
      </c>
      <c r="GM341">
        <v>23909.8</v>
      </c>
      <c r="GN341">
        <v>38178.7</v>
      </c>
      <c r="GO341">
        <v>31589.2</v>
      </c>
      <c r="GP341">
        <v>46565.5</v>
      </c>
      <c r="GQ341">
        <v>37812.7</v>
      </c>
      <c r="GR341">
        <v>1.86588</v>
      </c>
      <c r="GS341">
        <v>1.86427</v>
      </c>
      <c r="GT341">
        <v>0.0858381</v>
      </c>
      <c r="GU341">
        <v>0</v>
      </c>
      <c r="GV341">
        <v>28.6069</v>
      </c>
      <c r="GW341">
        <v>999.9</v>
      </c>
      <c r="GX341">
        <v>50.3</v>
      </c>
      <c r="GY341">
        <v>31.5</v>
      </c>
      <c r="GZ341">
        <v>25.7808</v>
      </c>
      <c r="HA341">
        <v>60.7802</v>
      </c>
      <c r="HB341">
        <v>19.4551</v>
      </c>
      <c r="HC341">
        <v>1</v>
      </c>
      <c r="HD341">
        <v>0.149538</v>
      </c>
      <c r="HE341">
        <v>-0.916604</v>
      </c>
      <c r="HF341">
        <v>20.2952</v>
      </c>
      <c r="HG341">
        <v>5.21759</v>
      </c>
      <c r="HH341">
        <v>11.98</v>
      </c>
      <c r="HI341">
        <v>4.96505</v>
      </c>
      <c r="HJ341">
        <v>3.27593</v>
      </c>
      <c r="HK341">
        <v>9999</v>
      </c>
      <c r="HL341">
        <v>9999</v>
      </c>
      <c r="HM341">
        <v>9999</v>
      </c>
      <c r="HN341">
        <v>9.300000000000001</v>
      </c>
      <c r="HO341">
        <v>1.86393</v>
      </c>
      <c r="HP341">
        <v>1.86006</v>
      </c>
      <c r="HQ341">
        <v>1.85837</v>
      </c>
      <c r="HR341">
        <v>1.85974</v>
      </c>
      <c r="HS341">
        <v>1.85989</v>
      </c>
      <c r="HT341">
        <v>1.85837</v>
      </c>
      <c r="HU341">
        <v>1.85745</v>
      </c>
      <c r="HV341">
        <v>1.85241</v>
      </c>
      <c r="HW341">
        <v>0</v>
      </c>
      <c r="HX341">
        <v>0</v>
      </c>
      <c r="HY341">
        <v>0</v>
      </c>
      <c r="HZ341">
        <v>0</v>
      </c>
      <c r="IA341" t="s">
        <v>426</v>
      </c>
      <c r="IB341" t="s">
        <v>427</v>
      </c>
      <c r="IC341" t="s">
        <v>428</v>
      </c>
      <c r="ID341" t="s">
        <v>428</v>
      </c>
      <c r="IE341" t="s">
        <v>428</v>
      </c>
      <c r="IF341" t="s">
        <v>428</v>
      </c>
      <c r="IG341">
        <v>0</v>
      </c>
      <c r="IH341">
        <v>100</v>
      </c>
      <c r="II341">
        <v>100</v>
      </c>
      <c r="IJ341">
        <v>-1.319</v>
      </c>
      <c r="IK341">
        <v>0.307</v>
      </c>
      <c r="IL341">
        <v>-1.085747647868322</v>
      </c>
      <c r="IM341">
        <v>-0.001141660950335919</v>
      </c>
      <c r="IN341">
        <v>1.556549255047457E-06</v>
      </c>
      <c r="IO341">
        <v>-3.845636065895205E-10</v>
      </c>
      <c r="IP341">
        <v>0.01562767363184709</v>
      </c>
      <c r="IQ341">
        <v>0.001629169780553792</v>
      </c>
      <c r="IR341">
        <v>0.0005448488767950686</v>
      </c>
      <c r="IS341">
        <v>-2.599574200195059E-06</v>
      </c>
      <c r="IT341">
        <v>2</v>
      </c>
      <c r="IU341">
        <v>2011</v>
      </c>
      <c r="IV341">
        <v>1</v>
      </c>
      <c r="IW341">
        <v>26</v>
      </c>
      <c r="IX341">
        <v>197521.5</v>
      </c>
      <c r="IY341">
        <v>197521.7</v>
      </c>
      <c r="IZ341">
        <v>1.14746</v>
      </c>
      <c r="JA341">
        <v>2.64893</v>
      </c>
      <c r="JB341">
        <v>1.49658</v>
      </c>
      <c r="JC341">
        <v>2.34985</v>
      </c>
      <c r="JD341">
        <v>1.54907</v>
      </c>
      <c r="JE341">
        <v>2.39868</v>
      </c>
      <c r="JF341">
        <v>36.7417</v>
      </c>
      <c r="JG341">
        <v>24.1926</v>
      </c>
      <c r="JH341">
        <v>18</v>
      </c>
      <c r="JI341">
        <v>482.647</v>
      </c>
      <c r="JJ341">
        <v>496.405</v>
      </c>
      <c r="JK341">
        <v>30.0197</v>
      </c>
      <c r="JL341">
        <v>29.2086</v>
      </c>
      <c r="JM341">
        <v>30.0001</v>
      </c>
      <c r="JN341">
        <v>29.4121</v>
      </c>
      <c r="JO341">
        <v>29.4058</v>
      </c>
      <c r="JP341">
        <v>23.0586</v>
      </c>
      <c r="JQ341">
        <v>13.7609</v>
      </c>
      <c r="JR341">
        <v>100</v>
      </c>
      <c r="JS341">
        <v>30.0162</v>
      </c>
      <c r="JT341">
        <v>420</v>
      </c>
      <c r="JU341">
        <v>22.9215</v>
      </c>
      <c r="JV341">
        <v>101.811</v>
      </c>
      <c r="JW341">
        <v>91.2043</v>
      </c>
    </row>
    <row r="342" spans="1:283">
      <c r="A342">
        <v>324</v>
      </c>
      <c r="B342">
        <v>1758840898.6</v>
      </c>
      <c r="C342">
        <v>4065</v>
      </c>
      <c r="D342" t="s">
        <v>1085</v>
      </c>
      <c r="E342" t="s">
        <v>1086</v>
      </c>
      <c r="F342">
        <v>5</v>
      </c>
      <c r="G342" t="s">
        <v>1040</v>
      </c>
      <c r="H342">
        <v>1758840895.6</v>
      </c>
      <c r="I342">
        <f>(J342)/1000</f>
        <v>0</v>
      </c>
      <c r="J342">
        <f>1000*DJ342*AH342*(DF342-DG342)/(100*CY342*(1000-AH342*DF342))</f>
        <v>0</v>
      </c>
      <c r="K342">
        <f>DJ342*AH342*(DE342-DD342*(1000-AH342*DG342)/(1000-AH342*DF342))/(100*CY342)</f>
        <v>0</v>
      </c>
      <c r="L342">
        <f>DD342 - IF(AH342&gt;1, K342*CY342*100.0/(AJ342), 0)</f>
        <v>0</v>
      </c>
      <c r="M342">
        <f>((S342-I342/2)*L342-K342)/(S342+I342/2)</f>
        <v>0</v>
      </c>
      <c r="N342">
        <f>M342*(DK342+DL342)/1000.0</f>
        <v>0</v>
      </c>
      <c r="O342">
        <f>(DD342 - IF(AH342&gt;1, K342*CY342*100.0/(AJ342), 0))*(DK342+DL342)/1000.0</f>
        <v>0</v>
      </c>
      <c r="P342">
        <f>2.0/((1/R342-1/Q342)+SIGN(R342)*SQRT((1/R342-1/Q342)*(1/R342-1/Q342) + 4*CZ342/((CZ342+1)*(CZ342+1))*(2*1/R342*1/Q342-1/Q342*1/Q342)))</f>
        <v>0</v>
      </c>
      <c r="Q342">
        <f>IF(LEFT(DA342,1)&lt;&gt;"0",IF(LEFT(DA342,1)="1",3.0,DB342),$D$5+$E$5*(DR342*DK342/($K$5*1000))+$F$5*(DR342*DK342/($K$5*1000))*MAX(MIN(CY342,$J$5),$I$5)*MAX(MIN(CY342,$J$5),$I$5)+$G$5*MAX(MIN(CY342,$J$5),$I$5)*(DR342*DK342/($K$5*1000))+$H$5*(DR342*DK342/($K$5*1000))*(DR342*DK342/($K$5*1000)))</f>
        <v>0</v>
      </c>
      <c r="R342">
        <f>I342*(1000-(1000*0.61365*exp(17.502*V342/(240.97+V342))/(DK342+DL342)+DF342)/2)/(1000*0.61365*exp(17.502*V342/(240.97+V342))/(DK342+DL342)-DF342)</f>
        <v>0</v>
      </c>
      <c r="S342">
        <f>1/((CZ342+1)/(P342/1.6)+1/(Q342/1.37)) + CZ342/((CZ342+1)/(P342/1.6) + CZ342/(Q342/1.37))</f>
        <v>0</v>
      </c>
      <c r="T342">
        <f>(CU342*CX342)</f>
        <v>0</v>
      </c>
      <c r="U342">
        <f>(DM342+(T342+2*0.95*5.67E-8*(((DM342+$B$9)+273)^4-(DM342+273)^4)-44100*I342)/(1.84*29.3*Q342+8*0.95*5.67E-8*(DM342+273)^3))</f>
        <v>0</v>
      </c>
      <c r="V342">
        <f>($C$9*DN342+$D$9*DO342+$E$9*U342)</f>
        <v>0</v>
      </c>
      <c r="W342">
        <f>0.61365*exp(17.502*V342/(240.97+V342))</f>
        <v>0</v>
      </c>
      <c r="X342">
        <f>(Y342/Z342*100)</f>
        <v>0</v>
      </c>
      <c r="Y342">
        <f>DF342*(DK342+DL342)/1000</f>
        <v>0</v>
      </c>
      <c r="Z342">
        <f>0.61365*exp(17.502*DM342/(240.97+DM342))</f>
        <v>0</v>
      </c>
      <c r="AA342">
        <f>(W342-DF342*(DK342+DL342)/1000)</f>
        <v>0</v>
      </c>
      <c r="AB342">
        <f>(-I342*44100)</f>
        <v>0</v>
      </c>
      <c r="AC342">
        <f>2*29.3*Q342*0.92*(DM342-V342)</f>
        <v>0</v>
      </c>
      <c r="AD342">
        <f>2*0.95*5.67E-8*(((DM342+$B$9)+273)^4-(V342+273)^4)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IF(AF342*$H$15&gt;=AJ342,1.0,(AJ342/(AJ342-AF342*$H$15)))</f>
        <v>0</v>
      </c>
      <c r="AI342">
        <f>(AH342-1)*100</f>
        <v>0</v>
      </c>
      <c r="AJ342">
        <f>MAX(0,($B$15+$C$15*DR342)/(1+$D$15*DR342)*DK342/(DM342+273)*$E$15)</f>
        <v>0</v>
      </c>
      <c r="AK342" t="s">
        <v>422</v>
      </c>
      <c r="AL342" t="s">
        <v>422</v>
      </c>
      <c r="AM342">
        <v>0</v>
      </c>
      <c r="AN342">
        <v>0</v>
      </c>
      <c r="AO342">
        <f>1-AM342/AN342</f>
        <v>0</v>
      </c>
      <c r="AP342">
        <v>0</v>
      </c>
      <c r="AQ342" t="s">
        <v>422</v>
      </c>
      <c r="AR342" t="s">
        <v>422</v>
      </c>
      <c r="AS342">
        <v>0</v>
      </c>
      <c r="AT342">
        <v>0</v>
      </c>
      <c r="AU342">
        <f>1-AS342/AT342</f>
        <v>0</v>
      </c>
      <c r="AV342">
        <v>0.5</v>
      </c>
      <c r="AW342">
        <f>CV342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422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CU342">
        <f>$B$13*DS342+$C$13*DT342+$F$13*EE342*(1-EH342)</f>
        <v>0</v>
      </c>
      <c r="CV342">
        <f>CU342*CW342</f>
        <v>0</v>
      </c>
      <c r="CW342">
        <f>($B$13*$D$11+$C$13*$D$11+$F$13*((ER342+EJ342)/MAX(ER342+EJ342+ES342, 0.1)*$I$11+ES342/MAX(ER342+EJ342+ES342, 0.1)*$J$11))/($B$13+$C$13+$F$13)</f>
        <v>0</v>
      </c>
      <c r="CX342">
        <f>($B$13*$K$11+$C$13*$K$11+$F$13*((ER342+EJ342)/MAX(ER342+EJ342+ES342, 0.1)*$P$11+ES342/MAX(ER342+EJ342+ES342, 0.1)*$Q$11))/($B$13+$C$13+$F$13)</f>
        <v>0</v>
      </c>
      <c r="CY342">
        <v>1.37</v>
      </c>
      <c r="CZ342">
        <v>0.5</v>
      </c>
      <c r="DA342" t="s">
        <v>423</v>
      </c>
      <c r="DB342">
        <v>2</v>
      </c>
      <c r="DC342">
        <v>1758840895.6</v>
      </c>
      <c r="DD342">
        <v>421.8033333333334</v>
      </c>
      <c r="DE342">
        <v>420.0257777777778</v>
      </c>
      <c r="DF342">
        <v>23.18807777777777</v>
      </c>
      <c r="DG342">
        <v>22.95024444444444</v>
      </c>
      <c r="DH342">
        <v>423.1223333333334</v>
      </c>
      <c r="DI342">
        <v>22.88107777777778</v>
      </c>
      <c r="DJ342">
        <v>500.0293333333333</v>
      </c>
      <c r="DK342">
        <v>90.56155555555556</v>
      </c>
      <c r="DL342">
        <v>0.06700715555555556</v>
      </c>
      <c r="DM342">
        <v>29.83085555555556</v>
      </c>
      <c r="DN342">
        <v>30.00498888888889</v>
      </c>
      <c r="DO342">
        <v>999.9000000000001</v>
      </c>
      <c r="DP342">
        <v>0</v>
      </c>
      <c r="DQ342">
        <v>0</v>
      </c>
      <c r="DR342">
        <v>10005.28888888889</v>
      </c>
      <c r="DS342">
        <v>0</v>
      </c>
      <c r="DT342">
        <v>3.0357</v>
      </c>
      <c r="DU342">
        <v>1.777556666666666</v>
      </c>
      <c r="DV342">
        <v>431.8163333333333</v>
      </c>
      <c r="DW342">
        <v>429.8920000000001</v>
      </c>
      <c r="DX342">
        <v>0.2378418888888889</v>
      </c>
      <c r="DY342">
        <v>420.0257777777778</v>
      </c>
      <c r="DZ342">
        <v>22.95024444444444</v>
      </c>
      <c r="EA342">
        <v>2.099948888888889</v>
      </c>
      <c r="EB342">
        <v>2.078408888888889</v>
      </c>
      <c r="EC342">
        <v>18.2188</v>
      </c>
      <c r="ED342">
        <v>18.05465555555556</v>
      </c>
      <c r="EE342">
        <v>0.00500078</v>
      </c>
      <c r="EF342">
        <v>0</v>
      </c>
      <c r="EG342">
        <v>0</v>
      </c>
      <c r="EH342">
        <v>0</v>
      </c>
      <c r="EI342">
        <v>141.1111111111111</v>
      </c>
      <c r="EJ342">
        <v>0.00500078</v>
      </c>
      <c r="EK342">
        <v>-13.15555555555556</v>
      </c>
      <c r="EL342">
        <v>-0.3111111111111111</v>
      </c>
      <c r="EM342">
        <v>35.74288888888888</v>
      </c>
      <c r="EN342">
        <v>39.93044444444445</v>
      </c>
      <c r="EO342">
        <v>37.54855555555556</v>
      </c>
      <c r="EP342">
        <v>40.42333333333333</v>
      </c>
      <c r="EQ342">
        <v>38.09700000000001</v>
      </c>
      <c r="ER342">
        <v>0</v>
      </c>
      <c r="ES342">
        <v>0</v>
      </c>
      <c r="ET342">
        <v>0</v>
      </c>
      <c r="EU342">
        <v>1758840894.3</v>
      </c>
      <c r="EV342">
        <v>0</v>
      </c>
      <c r="EW342">
        <v>142.8307692307692</v>
      </c>
      <c r="EX342">
        <v>-2.940170850532641</v>
      </c>
      <c r="EY342">
        <v>-14.87179484539097</v>
      </c>
      <c r="EZ342">
        <v>-14.12307692307692</v>
      </c>
      <c r="FA342">
        <v>15</v>
      </c>
      <c r="FB342">
        <v>0</v>
      </c>
      <c r="FC342" t="s">
        <v>424</v>
      </c>
      <c r="FD342">
        <v>1746989605.5</v>
      </c>
      <c r="FE342">
        <v>1746989593.5</v>
      </c>
      <c r="FF342">
        <v>0</v>
      </c>
      <c r="FG342">
        <v>-0.274</v>
      </c>
      <c r="FH342">
        <v>-0.002</v>
      </c>
      <c r="FI342">
        <v>2.549</v>
      </c>
      <c r="FJ342">
        <v>0.129</v>
      </c>
      <c r="FK342">
        <v>420</v>
      </c>
      <c r="FL342">
        <v>17</v>
      </c>
      <c r="FM342">
        <v>0.02</v>
      </c>
      <c r="FN342">
        <v>0.04</v>
      </c>
      <c r="FO342">
        <v>1.786840487804878</v>
      </c>
      <c r="FP342">
        <v>-0.2134877351916376</v>
      </c>
      <c r="FQ342">
        <v>0.04494919489505086</v>
      </c>
      <c r="FR342">
        <v>1</v>
      </c>
      <c r="FS342">
        <v>142.5970588235294</v>
      </c>
      <c r="FT342">
        <v>0.05347599026536984</v>
      </c>
      <c r="FU342">
        <v>7.842249275713068</v>
      </c>
      <c r="FV342">
        <v>1</v>
      </c>
      <c r="FW342">
        <v>0.2381280975609756</v>
      </c>
      <c r="FX342">
        <v>-0.002706501742159824</v>
      </c>
      <c r="FY342">
        <v>0.0009633557660310491</v>
      </c>
      <c r="FZ342">
        <v>1</v>
      </c>
      <c r="GA342">
        <v>3</v>
      </c>
      <c r="GB342">
        <v>3</v>
      </c>
      <c r="GC342" t="s">
        <v>444</v>
      </c>
      <c r="GD342">
        <v>3.10292</v>
      </c>
      <c r="GE342">
        <v>2.725</v>
      </c>
      <c r="GF342">
        <v>0.08847720000000001</v>
      </c>
      <c r="GG342">
        <v>0.0880302</v>
      </c>
      <c r="GH342">
        <v>0.105228</v>
      </c>
      <c r="GI342">
        <v>0.105891</v>
      </c>
      <c r="GJ342">
        <v>23792</v>
      </c>
      <c r="GK342">
        <v>21602.4</v>
      </c>
      <c r="GL342">
        <v>26665.8</v>
      </c>
      <c r="GM342">
        <v>23910.1</v>
      </c>
      <c r="GN342">
        <v>38178.5</v>
      </c>
      <c r="GO342">
        <v>31589.4</v>
      </c>
      <c r="GP342">
        <v>46565.5</v>
      </c>
      <c r="GQ342">
        <v>37812.9</v>
      </c>
      <c r="GR342">
        <v>1.86577</v>
      </c>
      <c r="GS342">
        <v>1.86413</v>
      </c>
      <c r="GT342">
        <v>0.08574130000000001</v>
      </c>
      <c r="GU342">
        <v>0</v>
      </c>
      <c r="GV342">
        <v>28.607</v>
      </c>
      <c r="GW342">
        <v>999.9</v>
      </c>
      <c r="GX342">
        <v>50.3</v>
      </c>
      <c r="GY342">
        <v>31.5</v>
      </c>
      <c r="GZ342">
        <v>25.7818</v>
      </c>
      <c r="HA342">
        <v>60.6702</v>
      </c>
      <c r="HB342">
        <v>19.391</v>
      </c>
      <c r="HC342">
        <v>1</v>
      </c>
      <c r="HD342">
        <v>0.149543</v>
      </c>
      <c r="HE342">
        <v>-0.927802</v>
      </c>
      <c r="HF342">
        <v>20.2951</v>
      </c>
      <c r="HG342">
        <v>5.21744</v>
      </c>
      <c r="HH342">
        <v>11.98</v>
      </c>
      <c r="HI342">
        <v>4.965</v>
      </c>
      <c r="HJ342">
        <v>3.2759</v>
      </c>
      <c r="HK342">
        <v>9999</v>
      </c>
      <c r="HL342">
        <v>9999</v>
      </c>
      <c r="HM342">
        <v>9999</v>
      </c>
      <c r="HN342">
        <v>9.300000000000001</v>
      </c>
      <c r="HO342">
        <v>1.8639</v>
      </c>
      <c r="HP342">
        <v>1.86005</v>
      </c>
      <c r="HQ342">
        <v>1.85837</v>
      </c>
      <c r="HR342">
        <v>1.85974</v>
      </c>
      <c r="HS342">
        <v>1.85989</v>
      </c>
      <c r="HT342">
        <v>1.85837</v>
      </c>
      <c r="HU342">
        <v>1.85745</v>
      </c>
      <c r="HV342">
        <v>1.8524</v>
      </c>
      <c r="HW342">
        <v>0</v>
      </c>
      <c r="HX342">
        <v>0</v>
      </c>
      <c r="HY342">
        <v>0</v>
      </c>
      <c r="HZ342">
        <v>0</v>
      </c>
      <c r="IA342" t="s">
        <v>426</v>
      </c>
      <c r="IB342" t="s">
        <v>427</v>
      </c>
      <c r="IC342" t="s">
        <v>428</v>
      </c>
      <c r="ID342" t="s">
        <v>428</v>
      </c>
      <c r="IE342" t="s">
        <v>428</v>
      </c>
      <c r="IF342" t="s">
        <v>428</v>
      </c>
      <c r="IG342">
        <v>0</v>
      </c>
      <c r="IH342">
        <v>100</v>
      </c>
      <c r="II342">
        <v>100</v>
      </c>
      <c r="IJ342">
        <v>-1.32</v>
      </c>
      <c r="IK342">
        <v>0.3071</v>
      </c>
      <c r="IL342">
        <v>-1.085747647868322</v>
      </c>
      <c r="IM342">
        <v>-0.001141660950335919</v>
      </c>
      <c r="IN342">
        <v>1.556549255047457E-06</v>
      </c>
      <c r="IO342">
        <v>-3.845636065895205E-10</v>
      </c>
      <c r="IP342">
        <v>0.01562767363184709</v>
      </c>
      <c r="IQ342">
        <v>0.001629169780553792</v>
      </c>
      <c r="IR342">
        <v>0.0005448488767950686</v>
      </c>
      <c r="IS342">
        <v>-2.599574200195059E-06</v>
      </c>
      <c r="IT342">
        <v>2</v>
      </c>
      <c r="IU342">
        <v>2011</v>
      </c>
      <c r="IV342">
        <v>1</v>
      </c>
      <c r="IW342">
        <v>26</v>
      </c>
      <c r="IX342">
        <v>197521.6</v>
      </c>
      <c r="IY342">
        <v>197521.8</v>
      </c>
      <c r="IZ342">
        <v>1.14746</v>
      </c>
      <c r="JA342">
        <v>2.64771</v>
      </c>
      <c r="JB342">
        <v>1.49658</v>
      </c>
      <c r="JC342">
        <v>2.34985</v>
      </c>
      <c r="JD342">
        <v>1.54907</v>
      </c>
      <c r="JE342">
        <v>2.34985</v>
      </c>
      <c r="JF342">
        <v>36.7417</v>
      </c>
      <c r="JG342">
        <v>24.1926</v>
      </c>
      <c r="JH342">
        <v>18</v>
      </c>
      <c r="JI342">
        <v>482.588</v>
      </c>
      <c r="JJ342">
        <v>496.305</v>
      </c>
      <c r="JK342">
        <v>30.0149</v>
      </c>
      <c r="JL342">
        <v>29.2086</v>
      </c>
      <c r="JM342">
        <v>30.0001</v>
      </c>
      <c r="JN342">
        <v>29.4121</v>
      </c>
      <c r="JO342">
        <v>29.4058</v>
      </c>
      <c r="JP342">
        <v>23.0591</v>
      </c>
      <c r="JQ342">
        <v>13.7609</v>
      </c>
      <c r="JR342">
        <v>100</v>
      </c>
      <c r="JS342">
        <v>30.0111</v>
      </c>
      <c r="JT342">
        <v>420</v>
      </c>
      <c r="JU342">
        <v>22.9215</v>
      </c>
      <c r="JV342">
        <v>101.811</v>
      </c>
      <c r="JW342">
        <v>91.2052</v>
      </c>
    </row>
    <row r="343" spans="1:283">
      <c r="A343">
        <v>325</v>
      </c>
      <c r="B343">
        <v>1758840900.6</v>
      </c>
      <c r="C343">
        <v>4067</v>
      </c>
      <c r="D343" t="s">
        <v>1087</v>
      </c>
      <c r="E343" t="s">
        <v>1088</v>
      </c>
      <c r="F343">
        <v>5</v>
      </c>
      <c r="G343" t="s">
        <v>1040</v>
      </c>
      <c r="H343">
        <v>1758840897.6</v>
      </c>
      <c r="I343">
        <f>(J343)/1000</f>
        <v>0</v>
      </c>
      <c r="J343">
        <f>1000*DJ343*AH343*(DF343-DG343)/(100*CY343*(1000-AH343*DF343))</f>
        <v>0</v>
      </c>
      <c r="K343">
        <f>DJ343*AH343*(DE343-DD343*(1000-AH343*DG343)/(1000-AH343*DF343))/(100*CY343)</f>
        <v>0</v>
      </c>
      <c r="L343">
        <f>DD343 - IF(AH343&gt;1, K343*CY343*100.0/(AJ343), 0)</f>
        <v>0</v>
      </c>
      <c r="M343">
        <f>((S343-I343/2)*L343-K343)/(S343+I343/2)</f>
        <v>0</v>
      </c>
      <c r="N343">
        <f>M343*(DK343+DL343)/1000.0</f>
        <v>0</v>
      </c>
      <c r="O343">
        <f>(DD343 - IF(AH343&gt;1, K343*CY343*100.0/(AJ343), 0))*(DK343+DL343)/1000.0</f>
        <v>0</v>
      </c>
      <c r="P343">
        <f>2.0/((1/R343-1/Q343)+SIGN(R343)*SQRT((1/R343-1/Q343)*(1/R343-1/Q343) + 4*CZ343/((CZ343+1)*(CZ343+1))*(2*1/R343*1/Q343-1/Q343*1/Q343)))</f>
        <v>0</v>
      </c>
      <c r="Q343">
        <f>IF(LEFT(DA343,1)&lt;&gt;"0",IF(LEFT(DA343,1)="1",3.0,DB343),$D$5+$E$5*(DR343*DK343/($K$5*1000))+$F$5*(DR343*DK343/($K$5*1000))*MAX(MIN(CY343,$J$5),$I$5)*MAX(MIN(CY343,$J$5),$I$5)+$G$5*MAX(MIN(CY343,$J$5),$I$5)*(DR343*DK343/($K$5*1000))+$H$5*(DR343*DK343/($K$5*1000))*(DR343*DK343/($K$5*1000)))</f>
        <v>0</v>
      </c>
      <c r="R343">
        <f>I343*(1000-(1000*0.61365*exp(17.502*V343/(240.97+V343))/(DK343+DL343)+DF343)/2)/(1000*0.61365*exp(17.502*V343/(240.97+V343))/(DK343+DL343)-DF343)</f>
        <v>0</v>
      </c>
      <c r="S343">
        <f>1/((CZ343+1)/(P343/1.6)+1/(Q343/1.37)) + CZ343/((CZ343+1)/(P343/1.6) + CZ343/(Q343/1.37))</f>
        <v>0</v>
      </c>
      <c r="T343">
        <f>(CU343*CX343)</f>
        <v>0</v>
      </c>
      <c r="U343">
        <f>(DM343+(T343+2*0.95*5.67E-8*(((DM343+$B$9)+273)^4-(DM343+273)^4)-44100*I343)/(1.84*29.3*Q343+8*0.95*5.67E-8*(DM343+273)^3))</f>
        <v>0</v>
      </c>
      <c r="V343">
        <f>($C$9*DN343+$D$9*DO343+$E$9*U343)</f>
        <v>0</v>
      </c>
      <c r="W343">
        <f>0.61365*exp(17.502*V343/(240.97+V343))</f>
        <v>0</v>
      </c>
      <c r="X343">
        <f>(Y343/Z343*100)</f>
        <v>0</v>
      </c>
      <c r="Y343">
        <f>DF343*(DK343+DL343)/1000</f>
        <v>0</v>
      </c>
      <c r="Z343">
        <f>0.61365*exp(17.502*DM343/(240.97+DM343))</f>
        <v>0</v>
      </c>
      <c r="AA343">
        <f>(W343-DF343*(DK343+DL343)/1000)</f>
        <v>0</v>
      </c>
      <c r="AB343">
        <f>(-I343*44100)</f>
        <v>0</v>
      </c>
      <c r="AC343">
        <f>2*29.3*Q343*0.92*(DM343-V343)</f>
        <v>0</v>
      </c>
      <c r="AD343">
        <f>2*0.95*5.67E-8*(((DM343+$B$9)+273)^4-(V343+273)^4)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IF(AF343*$H$15&gt;=AJ343,1.0,(AJ343/(AJ343-AF343*$H$15)))</f>
        <v>0</v>
      </c>
      <c r="AI343">
        <f>(AH343-1)*100</f>
        <v>0</v>
      </c>
      <c r="AJ343">
        <f>MAX(0,($B$15+$C$15*DR343)/(1+$D$15*DR343)*DK343/(DM343+273)*$E$15)</f>
        <v>0</v>
      </c>
      <c r="AK343" t="s">
        <v>422</v>
      </c>
      <c r="AL343" t="s">
        <v>422</v>
      </c>
      <c r="AM343">
        <v>0</v>
      </c>
      <c r="AN343">
        <v>0</v>
      </c>
      <c r="AO343">
        <f>1-AM343/AN343</f>
        <v>0</v>
      </c>
      <c r="AP343">
        <v>0</v>
      </c>
      <c r="AQ343" t="s">
        <v>422</v>
      </c>
      <c r="AR343" t="s">
        <v>422</v>
      </c>
      <c r="AS343">
        <v>0</v>
      </c>
      <c r="AT343">
        <v>0</v>
      </c>
      <c r="AU343">
        <f>1-AS343/AT343</f>
        <v>0</v>
      </c>
      <c r="AV343">
        <v>0.5</v>
      </c>
      <c r="AW343">
        <f>CV343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422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CU343">
        <f>$B$13*DS343+$C$13*DT343+$F$13*EE343*(1-EH343)</f>
        <v>0</v>
      </c>
      <c r="CV343">
        <f>CU343*CW343</f>
        <v>0</v>
      </c>
      <c r="CW343">
        <f>($B$13*$D$11+$C$13*$D$11+$F$13*((ER343+EJ343)/MAX(ER343+EJ343+ES343, 0.1)*$I$11+ES343/MAX(ER343+EJ343+ES343, 0.1)*$J$11))/($B$13+$C$13+$F$13)</f>
        <v>0</v>
      </c>
      <c r="CX343">
        <f>($B$13*$K$11+$C$13*$K$11+$F$13*((ER343+EJ343)/MAX(ER343+EJ343+ES343, 0.1)*$P$11+ES343/MAX(ER343+EJ343+ES343, 0.1)*$Q$11))/($B$13+$C$13+$F$13)</f>
        <v>0</v>
      </c>
      <c r="CY343">
        <v>1.37</v>
      </c>
      <c r="CZ343">
        <v>0.5</v>
      </c>
      <c r="DA343" t="s">
        <v>423</v>
      </c>
      <c r="DB343">
        <v>2</v>
      </c>
      <c r="DC343">
        <v>1758840897.6</v>
      </c>
      <c r="DD343">
        <v>421.797</v>
      </c>
      <c r="DE343">
        <v>420.0141111111111</v>
      </c>
      <c r="DF343">
        <v>23.18872222222222</v>
      </c>
      <c r="DG343">
        <v>22.95016666666667</v>
      </c>
      <c r="DH343">
        <v>423.1161111111111</v>
      </c>
      <c r="DI343">
        <v>22.88168888888889</v>
      </c>
      <c r="DJ343">
        <v>500.0594444444444</v>
      </c>
      <c r="DK343">
        <v>90.56038888888889</v>
      </c>
      <c r="DL343">
        <v>0.0668699888888889</v>
      </c>
      <c r="DM343">
        <v>29.82996666666666</v>
      </c>
      <c r="DN343">
        <v>30.00518888888889</v>
      </c>
      <c r="DO343">
        <v>999.9000000000001</v>
      </c>
      <c r="DP343">
        <v>0</v>
      </c>
      <c r="DQ343">
        <v>0</v>
      </c>
      <c r="DR343">
        <v>10008.20555555556</v>
      </c>
      <c r="DS343">
        <v>0</v>
      </c>
      <c r="DT343">
        <v>3.0357</v>
      </c>
      <c r="DU343">
        <v>1.782885555555556</v>
      </c>
      <c r="DV343">
        <v>431.8101111111112</v>
      </c>
      <c r="DW343">
        <v>429.8798888888889</v>
      </c>
      <c r="DX343">
        <v>0.2385453333333334</v>
      </c>
      <c r="DY343">
        <v>420.0141111111111</v>
      </c>
      <c r="DZ343">
        <v>22.95016666666667</v>
      </c>
      <c r="EA343">
        <v>2.099978888888889</v>
      </c>
      <c r="EB343">
        <v>2.078375555555555</v>
      </c>
      <c r="EC343">
        <v>18.21902222222222</v>
      </c>
      <c r="ED343">
        <v>18.0544</v>
      </c>
      <c r="EE343">
        <v>0.00500078</v>
      </c>
      <c r="EF343">
        <v>0</v>
      </c>
      <c r="EG343">
        <v>0</v>
      </c>
      <c r="EH343">
        <v>0</v>
      </c>
      <c r="EI343">
        <v>138.7888888888889</v>
      </c>
      <c r="EJ343">
        <v>0.00500078</v>
      </c>
      <c r="EK343">
        <v>-13.94444444444444</v>
      </c>
      <c r="EL343">
        <v>-0.2555555555555556</v>
      </c>
      <c r="EM343">
        <v>35.72222222222222</v>
      </c>
      <c r="EN343">
        <v>39.88177777777778</v>
      </c>
      <c r="EO343">
        <v>37.54144444444445</v>
      </c>
      <c r="EP343">
        <v>40.38166666666666</v>
      </c>
      <c r="EQ343">
        <v>38.097</v>
      </c>
      <c r="ER343">
        <v>0</v>
      </c>
      <c r="ES343">
        <v>0</v>
      </c>
      <c r="ET343">
        <v>0</v>
      </c>
      <c r="EU343">
        <v>1758840896.1</v>
      </c>
      <c r="EV343">
        <v>0</v>
      </c>
      <c r="EW343">
        <v>142.06</v>
      </c>
      <c r="EX343">
        <v>-20.13076939072605</v>
      </c>
      <c r="EY343">
        <v>-12.57692309396976</v>
      </c>
      <c r="EZ343">
        <v>-13.88</v>
      </c>
      <c r="FA343">
        <v>15</v>
      </c>
      <c r="FB343">
        <v>0</v>
      </c>
      <c r="FC343" t="s">
        <v>424</v>
      </c>
      <c r="FD343">
        <v>1746989605.5</v>
      </c>
      <c r="FE343">
        <v>1746989593.5</v>
      </c>
      <c r="FF343">
        <v>0</v>
      </c>
      <c r="FG343">
        <v>-0.274</v>
      </c>
      <c r="FH343">
        <v>-0.002</v>
      </c>
      <c r="FI343">
        <v>2.549</v>
      </c>
      <c r="FJ343">
        <v>0.129</v>
      </c>
      <c r="FK343">
        <v>420</v>
      </c>
      <c r="FL343">
        <v>17</v>
      </c>
      <c r="FM343">
        <v>0.02</v>
      </c>
      <c r="FN343">
        <v>0.04</v>
      </c>
      <c r="FO343">
        <v>1.7838715</v>
      </c>
      <c r="FP343">
        <v>-0.06815684803002178</v>
      </c>
      <c r="FQ343">
        <v>0.03864413270795451</v>
      </c>
      <c r="FR343">
        <v>1</v>
      </c>
      <c r="FS343">
        <v>142.7382352941177</v>
      </c>
      <c r="FT343">
        <v>-7.952635634121496</v>
      </c>
      <c r="FU343">
        <v>7.832436879672152</v>
      </c>
      <c r="FV343">
        <v>0</v>
      </c>
      <c r="FW343">
        <v>0.2381093</v>
      </c>
      <c r="FX343">
        <v>0.003416082551593773</v>
      </c>
      <c r="FY343">
        <v>0.0008765926990341636</v>
      </c>
      <c r="FZ343">
        <v>1</v>
      </c>
      <c r="GA343">
        <v>2</v>
      </c>
      <c r="GB343">
        <v>3</v>
      </c>
      <c r="GC343" t="s">
        <v>435</v>
      </c>
      <c r="GD343">
        <v>3.1031</v>
      </c>
      <c r="GE343">
        <v>2.72501</v>
      </c>
      <c r="GF343">
        <v>0.08847629999999999</v>
      </c>
      <c r="GG343">
        <v>0.0880211</v>
      </c>
      <c r="GH343">
        <v>0.105234</v>
      </c>
      <c r="GI343">
        <v>0.105892</v>
      </c>
      <c r="GJ343">
        <v>23792.1</v>
      </c>
      <c r="GK343">
        <v>21602.6</v>
      </c>
      <c r="GL343">
        <v>26665.8</v>
      </c>
      <c r="GM343">
        <v>23910.1</v>
      </c>
      <c r="GN343">
        <v>38178.3</v>
      </c>
      <c r="GO343">
        <v>31589.4</v>
      </c>
      <c r="GP343">
        <v>46565.6</v>
      </c>
      <c r="GQ343">
        <v>37812.9</v>
      </c>
      <c r="GR343">
        <v>1.86628</v>
      </c>
      <c r="GS343">
        <v>1.86383</v>
      </c>
      <c r="GT343">
        <v>0.0860021</v>
      </c>
      <c r="GU343">
        <v>0</v>
      </c>
      <c r="GV343">
        <v>28.6082</v>
      </c>
      <c r="GW343">
        <v>999.9</v>
      </c>
      <c r="GX343">
        <v>50.3</v>
      </c>
      <c r="GY343">
        <v>31.5</v>
      </c>
      <c r="GZ343">
        <v>25.7806</v>
      </c>
      <c r="HA343">
        <v>60.8902</v>
      </c>
      <c r="HB343">
        <v>19.2188</v>
      </c>
      <c r="HC343">
        <v>1</v>
      </c>
      <c r="HD343">
        <v>0.149553</v>
      </c>
      <c r="HE343">
        <v>-0.930572</v>
      </c>
      <c r="HF343">
        <v>20.2951</v>
      </c>
      <c r="HG343">
        <v>5.21744</v>
      </c>
      <c r="HH343">
        <v>11.98</v>
      </c>
      <c r="HI343">
        <v>4.96495</v>
      </c>
      <c r="HJ343">
        <v>3.27598</v>
      </c>
      <c r="HK343">
        <v>9999</v>
      </c>
      <c r="HL343">
        <v>9999</v>
      </c>
      <c r="HM343">
        <v>9999</v>
      </c>
      <c r="HN343">
        <v>9.300000000000001</v>
      </c>
      <c r="HO343">
        <v>1.86391</v>
      </c>
      <c r="HP343">
        <v>1.86005</v>
      </c>
      <c r="HQ343">
        <v>1.85837</v>
      </c>
      <c r="HR343">
        <v>1.85974</v>
      </c>
      <c r="HS343">
        <v>1.85988</v>
      </c>
      <c r="HT343">
        <v>1.85837</v>
      </c>
      <c r="HU343">
        <v>1.85745</v>
      </c>
      <c r="HV343">
        <v>1.85241</v>
      </c>
      <c r="HW343">
        <v>0</v>
      </c>
      <c r="HX343">
        <v>0</v>
      </c>
      <c r="HY343">
        <v>0</v>
      </c>
      <c r="HZ343">
        <v>0</v>
      </c>
      <c r="IA343" t="s">
        <v>426</v>
      </c>
      <c r="IB343" t="s">
        <v>427</v>
      </c>
      <c r="IC343" t="s">
        <v>428</v>
      </c>
      <c r="ID343" t="s">
        <v>428</v>
      </c>
      <c r="IE343" t="s">
        <v>428</v>
      </c>
      <c r="IF343" t="s">
        <v>428</v>
      </c>
      <c r="IG343">
        <v>0</v>
      </c>
      <c r="IH343">
        <v>100</v>
      </c>
      <c r="II343">
        <v>100</v>
      </c>
      <c r="IJ343">
        <v>-1.319</v>
      </c>
      <c r="IK343">
        <v>0.3071</v>
      </c>
      <c r="IL343">
        <v>-1.085747647868322</v>
      </c>
      <c r="IM343">
        <v>-0.001141660950335919</v>
      </c>
      <c r="IN343">
        <v>1.556549255047457E-06</v>
      </c>
      <c r="IO343">
        <v>-3.845636065895205E-10</v>
      </c>
      <c r="IP343">
        <v>0.01562767363184709</v>
      </c>
      <c r="IQ343">
        <v>0.001629169780553792</v>
      </c>
      <c r="IR343">
        <v>0.0005448488767950686</v>
      </c>
      <c r="IS343">
        <v>-2.599574200195059E-06</v>
      </c>
      <c r="IT343">
        <v>2</v>
      </c>
      <c r="IU343">
        <v>2011</v>
      </c>
      <c r="IV343">
        <v>1</v>
      </c>
      <c r="IW343">
        <v>26</v>
      </c>
      <c r="IX343">
        <v>197521.6</v>
      </c>
      <c r="IY343">
        <v>197521.8</v>
      </c>
      <c r="IZ343">
        <v>1.14746</v>
      </c>
      <c r="JA343">
        <v>2.64038</v>
      </c>
      <c r="JB343">
        <v>1.49658</v>
      </c>
      <c r="JC343">
        <v>2.34985</v>
      </c>
      <c r="JD343">
        <v>1.54907</v>
      </c>
      <c r="JE343">
        <v>2.43774</v>
      </c>
      <c r="JF343">
        <v>36.7417</v>
      </c>
      <c r="JG343">
        <v>24.1926</v>
      </c>
      <c r="JH343">
        <v>18</v>
      </c>
      <c r="JI343">
        <v>482.88</v>
      </c>
      <c r="JJ343">
        <v>496.106</v>
      </c>
      <c r="JK343">
        <v>30.0121</v>
      </c>
      <c r="JL343">
        <v>29.2086</v>
      </c>
      <c r="JM343">
        <v>30.0001</v>
      </c>
      <c r="JN343">
        <v>29.4121</v>
      </c>
      <c r="JO343">
        <v>29.4058</v>
      </c>
      <c r="JP343">
        <v>23.06</v>
      </c>
      <c r="JQ343">
        <v>13.7609</v>
      </c>
      <c r="JR343">
        <v>100</v>
      </c>
      <c r="JS343">
        <v>30.0111</v>
      </c>
      <c r="JT343">
        <v>420</v>
      </c>
      <c r="JU343">
        <v>22.9215</v>
      </c>
      <c r="JV343">
        <v>101.811</v>
      </c>
      <c r="JW343">
        <v>91.2051</v>
      </c>
    </row>
    <row r="344" spans="1:283">
      <c r="A344">
        <v>326</v>
      </c>
      <c r="B344">
        <v>1758840902.6</v>
      </c>
      <c r="C344">
        <v>4069</v>
      </c>
      <c r="D344" t="s">
        <v>1089</v>
      </c>
      <c r="E344" t="s">
        <v>1090</v>
      </c>
      <c r="F344">
        <v>5</v>
      </c>
      <c r="G344" t="s">
        <v>1040</v>
      </c>
      <c r="H344">
        <v>1758840899.6</v>
      </c>
      <c r="I344">
        <f>(J344)/1000</f>
        <v>0</v>
      </c>
      <c r="J344">
        <f>1000*DJ344*AH344*(DF344-DG344)/(100*CY344*(1000-AH344*DF344))</f>
        <v>0</v>
      </c>
      <c r="K344">
        <f>DJ344*AH344*(DE344-DD344*(1000-AH344*DG344)/(1000-AH344*DF344))/(100*CY344)</f>
        <v>0</v>
      </c>
      <c r="L344">
        <f>DD344 - IF(AH344&gt;1, K344*CY344*100.0/(AJ344), 0)</f>
        <v>0</v>
      </c>
      <c r="M344">
        <f>((S344-I344/2)*L344-K344)/(S344+I344/2)</f>
        <v>0</v>
      </c>
      <c r="N344">
        <f>M344*(DK344+DL344)/1000.0</f>
        <v>0</v>
      </c>
      <c r="O344">
        <f>(DD344 - IF(AH344&gt;1, K344*CY344*100.0/(AJ344), 0))*(DK344+DL344)/1000.0</f>
        <v>0</v>
      </c>
      <c r="P344">
        <f>2.0/((1/R344-1/Q344)+SIGN(R344)*SQRT((1/R344-1/Q344)*(1/R344-1/Q344) + 4*CZ344/((CZ344+1)*(CZ344+1))*(2*1/R344*1/Q344-1/Q344*1/Q344)))</f>
        <v>0</v>
      </c>
      <c r="Q344">
        <f>IF(LEFT(DA344,1)&lt;&gt;"0",IF(LEFT(DA344,1)="1",3.0,DB344),$D$5+$E$5*(DR344*DK344/($K$5*1000))+$F$5*(DR344*DK344/($K$5*1000))*MAX(MIN(CY344,$J$5),$I$5)*MAX(MIN(CY344,$J$5),$I$5)+$G$5*MAX(MIN(CY344,$J$5),$I$5)*(DR344*DK344/($K$5*1000))+$H$5*(DR344*DK344/($K$5*1000))*(DR344*DK344/($K$5*1000)))</f>
        <v>0</v>
      </c>
      <c r="R344">
        <f>I344*(1000-(1000*0.61365*exp(17.502*V344/(240.97+V344))/(DK344+DL344)+DF344)/2)/(1000*0.61365*exp(17.502*V344/(240.97+V344))/(DK344+DL344)-DF344)</f>
        <v>0</v>
      </c>
      <c r="S344">
        <f>1/((CZ344+1)/(P344/1.6)+1/(Q344/1.37)) + CZ344/((CZ344+1)/(P344/1.6) + CZ344/(Q344/1.37))</f>
        <v>0</v>
      </c>
      <c r="T344">
        <f>(CU344*CX344)</f>
        <v>0</v>
      </c>
      <c r="U344">
        <f>(DM344+(T344+2*0.95*5.67E-8*(((DM344+$B$9)+273)^4-(DM344+273)^4)-44100*I344)/(1.84*29.3*Q344+8*0.95*5.67E-8*(DM344+273)^3))</f>
        <v>0</v>
      </c>
      <c r="V344">
        <f>($C$9*DN344+$D$9*DO344+$E$9*U344)</f>
        <v>0</v>
      </c>
      <c r="W344">
        <f>0.61365*exp(17.502*V344/(240.97+V344))</f>
        <v>0</v>
      </c>
      <c r="X344">
        <f>(Y344/Z344*100)</f>
        <v>0</v>
      </c>
      <c r="Y344">
        <f>DF344*(DK344+DL344)/1000</f>
        <v>0</v>
      </c>
      <c r="Z344">
        <f>0.61365*exp(17.502*DM344/(240.97+DM344))</f>
        <v>0</v>
      </c>
      <c r="AA344">
        <f>(W344-DF344*(DK344+DL344)/1000)</f>
        <v>0</v>
      </c>
      <c r="AB344">
        <f>(-I344*44100)</f>
        <v>0</v>
      </c>
      <c r="AC344">
        <f>2*29.3*Q344*0.92*(DM344-V344)</f>
        <v>0</v>
      </c>
      <c r="AD344">
        <f>2*0.95*5.67E-8*(((DM344+$B$9)+273)^4-(V344+273)^4)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IF(AF344*$H$15&gt;=AJ344,1.0,(AJ344/(AJ344-AF344*$H$15)))</f>
        <v>0</v>
      </c>
      <c r="AI344">
        <f>(AH344-1)*100</f>
        <v>0</v>
      </c>
      <c r="AJ344">
        <f>MAX(0,($B$15+$C$15*DR344)/(1+$D$15*DR344)*DK344/(DM344+273)*$E$15)</f>
        <v>0</v>
      </c>
      <c r="AK344" t="s">
        <v>422</v>
      </c>
      <c r="AL344" t="s">
        <v>422</v>
      </c>
      <c r="AM344">
        <v>0</v>
      </c>
      <c r="AN344">
        <v>0</v>
      </c>
      <c r="AO344">
        <f>1-AM344/AN344</f>
        <v>0</v>
      </c>
      <c r="AP344">
        <v>0</v>
      </c>
      <c r="AQ344" t="s">
        <v>422</v>
      </c>
      <c r="AR344" t="s">
        <v>422</v>
      </c>
      <c r="AS344">
        <v>0</v>
      </c>
      <c r="AT344">
        <v>0</v>
      </c>
      <c r="AU344">
        <f>1-AS344/AT344</f>
        <v>0</v>
      </c>
      <c r="AV344">
        <v>0.5</v>
      </c>
      <c r="AW344">
        <f>CV344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422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CU344">
        <f>$B$13*DS344+$C$13*DT344+$F$13*EE344*(1-EH344)</f>
        <v>0</v>
      </c>
      <c r="CV344">
        <f>CU344*CW344</f>
        <v>0</v>
      </c>
      <c r="CW344">
        <f>($B$13*$D$11+$C$13*$D$11+$F$13*((ER344+EJ344)/MAX(ER344+EJ344+ES344, 0.1)*$I$11+ES344/MAX(ER344+EJ344+ES344, 0.1)*$J$11))/($B$13+$C$13+$F$13)</f>
        <v>0</v>
      </c>
      <c r="CX344">
        <f>($B$13*$K$11+$C$13*$K$11+$F$13*((ER344+EJ344)/MAX(ER344+EJ344+ES344, 0.1)*$P$11+ES344/MAX(ER344+EJ344+ES344, 0.1)*$Q$11))/($B$13+$C$13+$F$13)</f>
        <v>0</v>
      </c>
      <c r="CY344">
        <v>1.37</v>
      </c>
      <c r="CZ344">
        <v>0.5</v>
      </c>
      <c r="DA344" t="s">
        <v>423</v>
      </c>
      <c r="DB344">
        <v>2</v>
      </c>
      <c r="DC344">
        <v>1758840899.6</v>
      </c>
      <c r="DD344">
        <v>421.7944444444445</v>
      </c>
      <c r="DE344">
        <v>419.9646666666667</v>
      </c>
      <c r="DF344">
        <v>23.19044444444444</v>
      </c>
      <c r="DG344">
        <v>22.95041111111111</v>
      </c>
      <c r="DH344">
        <v>423.1135555555555</v>
      </c>
      <c r="DI344">
        <v>22.88337777777778</v>
      </c>
      <c r="DJ344">
        <v>500.0585555555556</v>
      </c>
      <c r="DK344">
        <v>90.55987777777779</v>
      </c>
      <c r="DL344">
        <v>0.06681117777777777</v>
      </c>
      <c r="DM344">
        <v>29.8282</v>
      </c>
      <c r="DN344">
        <v>30.00708888888889</v>
      </c>
      <c r="DO344">
        <v>999.9000000000001</v>
      </c>
      <c r="DP344">
        <v>0</v>
      </c>
      <c r="DQ344">
        <v>0</v>
      </c>
      <c r="DR344">
        <v>10007.42777777778</v>
      </c>
      <c r="DS344">
        <v>0</v>
      </c>
      <c r="DT344">
        <v>3.0357</v>
      </c>
      <c r="DU344">
        <v>1.829737777777778</v>
      </c>
      <c r="DV344">
        <v>431.8081111111111</v>
      </c>
      <c r="DW344">
        <v>429.8293333333334</v>
      </c>
      <c r="DX344">
        <v>0.2400343333333333</v>
      </c>
      <c r="DY344">
        <v>419.9646666666667</v>
      </c>
      <c r="DZ344">
        <v>22.95041111111111</v>
      </c>
      <c r="EA344">
        <v>2.100124444444445</v>
      </c>
      <c r="EB344">
        <v>2.078386666666667</v>
      </c>
      <c r="EC344">
        <v>18.22012222222223</v>
      </c>
      <c r="ED344">
        <v>18.05448888888889</v>
      </c>
      <c r="EE344">
        <v>0.00500078</v>
      </c>
      <c r="EF344">
        <v>0</v>
      </c>
      <c r="EG344">
        <v>0</v>
      </c>
      <c r="EH344">
        <v>0</v>
      </c>
      <c r="EI344">
        <v>140.3444444444445</v>
      </c>
      <c r="EJ344">
        <v>0.00500078</v>
      </c>
      <c r="EK344">
        <v>-12.65555555555556</v>
      </c>
      <c r="EL344">
        <v>-0.4555555555555556</v>
      </c>
      <c r="EM344">
        <v>35.72222222222222</v>
      </c>
      <c r="EN344">
        <v>39.84700000000001</v>
      </c>
      <c r="EO344">
        <v>37.48588888888889</v>
      </c>
      <c r="EP344">
        <v>40.36088888888889</v>
      </c>
      <c r="EQ344">
        <v>38.05533333333333</v>
      </c>
      <c r="ER344">
        <v>0</v>
      </c>
      <c r="ES344">
        <v>0</v>
      </c>
      <c r="ET344">
        <v>0</v>
      </c>
      <c r="EU344">
        <v>1758840897.9</v>
      </c>
      <c r="EV344">
        <v>0</v>
      </c>
      <c r="EW344">
        <v>141.7846153846154</v>
      </c>
      <c r="EX344">
        <v>-33.15555557984195</v>
      </c>
      <c r="EY344">
        <v>22.60170939614991</v>
      </c>
      <c r="EZ344">
        <v>-13.78846153846154</v>
      </c>
      <c r="FA344">
        <v>15</v>
      </c>
      <c r="FB344">
        <v>0</v>
      </c>
      <c r="FC344" t="s">
        <v>424</v>
      </c>
      <c r="FD344">
        <v>1746989605.5</v>
      </c>
      <c r="FE344">
        <v>1746989593.5</v>
      </c>
      <c r="FF344">
        <v>0</v>
      </c>
      <c r="FG344">
        <v>-0.274</v>
      </c>
      <c r="FH344">
        <v>-0.002</v>
      </c>
      <c r="FI344">
        <v>2.549</v>
      </c>
      <c r="FJ344">
        <v>0.129</v>
      </c>
      <c r="FK344">
        <v>420</v>
      </c>
      <c r="FL344">
        <v>17</v>
      </c>
      <c r="FM344">
        <v>0.02</v>
      </c>
      <c r="FN344">
        <v>0.04</v>
      </c>
      <c r="FO344">
        <v>1.787288048780488</v>
      </c>
      <c r="FP344">
        <v>0.1043205574912915</v>
      </c>
      <c r="FQ344">
        <v>0.0431611555384266</v>
      </c>
      <c r="FR344">
        <v>1</v>
      </c>
      <c r="FS344">
        <v>142.2352941176471</v>
      </c>
      <c r="FT344">
        <v>-23.63636356843707</v>
      </c>
      <c r="FU344">
        <v>8.015201819518486</v>
      </c>
      <c r="FV344">
        <v>0</v>
      </c>
      <c r="FW344">
        <v>0.2383697804878049</v>
      </c>
      <c r="FX344">
        <v>0.006597428571429206</v>
      </c>
      <c r="FY344">
        <v>0.001202179778613448</v>
      </c>
      <c r="FZ344">
        <v>1</v>
      </c>
      <c r="GA344">
        <v>2</v>
      </c>
      <c r="GB344">
        <v>3</v>
      </c>
      <c r="GC344" t="s">
        <v>435</v>
      </c>
      <c r="GD344">
        <v>3.10314</v>
      </c>
      <c r="GE344">
        <v>2.7249</v>
      </c>
      <c r="GF344">
        <v>0.0884754</v>
      </c>
      <c r="GG344">
        <v>0.08801299999999999</v>
      </c>
      <c r="GH344">
        <v>0.105242</v>
      </c>
      <c r="GI344">
        <v>0.105897</v>
      </c>
      <c r="GJ344">
        <v>23792.2</v>
      </c>
      <c r="GK344">
        <v>21602.5</v>
      </c>
      <c r="GL344">
        <v>26665.9</v>
      </c>
      <c r="GM344">
        <v>23909.8</v>
      </c>
      <c r="GN344">
        <v>38178.1</v>
      </c>
      <c r="GO344">
        <v>31589.1</v>
      </c>
      <c r="GP344">
        <v>46565.8</v>
      </c>
      <c r="GQ344">
        <v>37812.8</v>
      </c>
      <c r="GR344">
        <v>1.86633</v>
      </c>
      <c r="GS344">
        <v>1.8638</v>
      </c>
      <c r="GT344">
        <v>0.0858679</v>
      </c>
      <c r="GU344">
        <v>0</v>
      </c>
      <c r="GV344">
        <v>28.6094</v>
      </c>
      <c r="GW344">
        <v>999.9</v>
      </c>
      <c r="GX344">
        <v>50.3</v>
      </c>
      <c r="GY344">
        <v>31.5</v>
      </c>
      <c r="GZ344">
        <v>25.7799</v>
      </c>
      <c r="HA344">
        <v>60.7202</v>
      </c>
      <c r="HB344">
        <v>19.1667</v>
      </c>
      <c r="HC344">
        <v>1</v>
      </c>
      <c r="HD344">
        <v>0.149538</v>
      </c>
      <c r="HE344">
        <v>-0.934965</v>
      </c>
      <c r="HF344">
        <v>20.295</v>
      </c>
      <c r="HG344">
        <v>5.21744</v>
      </c>
      <c r="HH344">
        <v>11.98</v>
      </c>
      <c r="HI344">
        <v>4.96485</v>
      </c>
      <c r="HJ344">
        <v>3.276</v>
      </c>
      <c r="HK344">
        <v>9999</v>
      </c>
      <c r="HL344">
        <v>9999</v>
      </c>
      <c r="HM344">
        <v>9999</v>
      </c>
      <c r="HN344">
        <v>9.300000000000001</v>
      </c>
      <c r="HO344">
        <v>1.8639</v>
      </c>
      <c r="HP344">
        <v>1.86005</v>
      </c>
      <c r="HQ344">
        <v>1.85837</v>
      </c>
      <c r="HR344">
        <v>1.85974</v>
      </c>
      <c r="HS344">
        <v>1.85988</v>
      </c>
      <c r="HT344">
        <v>1.85837</v>
      </c>
      <c r="HU344">
        <v>1.85745</v>
      </c>
      <c r="HV344">
        <v>1.85242</v>
      </c>
      <c r="HW344">
        <v>0</v>
      </c>
      <c r="HX344">
        <v>0</v>
      </c>
      <c r="HY344">
        <v>0</v>
      </c>
      <c r="HZ344">
        <v>0</v>
      </c>
      <c r="IA344" t="s">
        <v>426</v>
      </c>
      <c r="IB344" t="s">
        <v>427</v>
      </c>
      <c r="IC344" t="s">
        <v>428</v>
      </c>
      <c r="ID344" t="s">
        <v>428</v>
      </c>
      <c r="IE344" t="s">
        <v>428</v>
      </c>
      <c r="IF344" t="s">
        <v>428</v>
      </c>
      <c r="IG344">
        <v>0</v>
      </c>
      <c r="IH344">
        <v>100</v>
      </c>
      <c r="II344">
        <v>100</v>
      </c>
      <c r="IJ344">
        <v>-1.32</v>
      </c>
      <c r="IK344">
        <v>0.3071</v>
      </c>
      <c r="IL344">
        <v>-1.085747647868322</v>
      </c>
      <c r="IM344">
        <v>-0.001141660950335919</v>
      </c>
      <c r="IN344">
        <v>1.556549255047457E-06</v>
      </c>
      <c r="IO344">
        <v>-3.845636065895205E-10</v>
      </c>
      <c r="IP344">
        <v>0.01562767363184709</v>
      </c>
      <c r="IQ344">
        <v>0.001629169780553792</v>
      </c>
      <c r="IR344">
        <v>0.0005448488767950686</v>
      </c>
      <c r="IS344">
        <v>-2.599574200195059E-06</v>
      </c>
      <c r="IT344">
        <v>2</v>
      </c>
      <c r="IU344">
        <v>2011</v>
      </c>
      <c r="IV344">
        <v>1</v>
      </c>
      <c r="IW344">
        <v>26</v>
      </c>
      <c r="IX344">
        <v>197521.6</v>
      </c>
      <c r="IY344">
        <v>197521.8</v>
      </c>
      <c r="IZ344">
        <v>1.14746</v>
      </c>
      <c r="JA344">
        <v>2.63794</v>
      </c>
      <c r="JB344">
        <v>1.49658</v>
      </c>
      <c r="JC344">
        <v>2.35107</v>
      </c>
      <c r="JD344">
        <v>1.54907</v>
      </c>
      <c r="JE344">
        <v>2.47803</v>
      </c>
      <c r="JF344">
        <v>36.7417</v>
      </c>
      <c r="JG344">
        <v>24.2013</v>
      </c>
      <c r="JH344">
        <v>18</v>
      </c>
      <c r="JI344">
        <v>482.91</v>
      </c>
      <c r="JJ344">
        <v>496.089</v>
      </c>
      <c r="JK344">
        <v>30.0096</v>
      </c>
      <c r="JL344">
        <v>29.2086</v>
      </c>
      <c r="JM344">
        <v>30.0001</v>
      </c>
      <c r="JN344">
        <v>29.4121</v>
      </c>
      <c r="JO344">
        <v>29.4058</v>
      </c>
      <c r="JP344">
        <v>23.0631</v>
      </c>
      <c r="JQ344">
        <v>13.7609</v>
      </c>
      <c r="JR344">
        <v>100</v>
      </c>
      <c r="JS344">
        <v>30.0111</v>
      </c>
      <c r="JT344">
        <v>420</v>
      </c>
      <c r="JU344">
        <v>22.9215</v>
      </c>
      <c r="JV344">
        <v>101.811</v>
      </c>
      <c r="JW344">
        <v>91.2045</v>
      </c>
    </row>
    <row r="345" spans="1:283">
      <c r="A345">
        <v>327</v>
      </c>
      <c r="B345">
        <v>1758840904.6</v>
      </c>
      <c r="C345">
        <v>4071</v>
      </c>
      <c r="D345" t="s">
        <v>1091</v>
      </c>
      <c r="E345" t="s">
        <v>1092</v>
      </c>
      <c r="F345">
        <v>5</v>
      </c>
      <c r="G345" t="s">
        <v>1040</v>
      </c>
      <c r="H345">
        <v>1758840901.6</v>
      </c>
      <c r="I345">
        <f>(J345)/1000</f>
        <v>0</v>
      </c>
      <c r="J345">
        <f>1000*DJ345*AH345*(DF345-DG345)/(100*CY345*(1000-AH345*DF345))</f>
        <v>0</v>
      </c>
      <c r="K345">
        <f>DJ345*AH345*(DE345-DD345*(1000-AH345*DG345)/(1000-AH345*DF345))/(100*CY345)</f>
        <v>0</v>
      </c>
      <c r="L345">
        <f>DD345 - IF(AH345&gt;1, K345*CY345*100.0/(AJ345), 0)</f>
        <v>0</v>
      </c>
      <c r="M345">
        <f>((S345-I345/2)*L345-K345)/(S345+I345/2)</f>
        <v>0</v>
      </c>
      <c r="N345">
        <f>M345*(DK345+DL345)/1000.0</f>
        <v>0</v>
      </c>
      <c r="O345">
        <f>(DD345 - IF(AH345&gt;1, K345*CY345*100.0/(AJ345), 0))*(DK345+DL345)/1000.0</f>
        <v>0</v>
      </c>
      <c r="P345">
        <f>2.0/((1/R345-1/Q345)+SIGN(R345)*SQRT((1/R345-1/Q345)*(1/R345-1/Q345) + 4*CZ345/((CZ345+1)*(CZ345+1))*(2*1/R345*1/Q345-1/Q345*1/Q345)))</f>
        <v>0</v>
      </c>
      <c r="Q345">
        <f>IF(LEFT(DA345,1)&lt;&gt;"0",IF(LEFT(DA345,1)="1",3.0,DB345),$D$5+$E$5*(DR345*DK345/($K$5*1000))+$F$5*(DR345*DK345/($K$5*1000))*MAX(MIN(CY345,$J$5),$I$5)*MAX(MIN(CY345,$J$5),$I$5)+$G$5*MAX(MIN(CY345,$J$5),$I$5)*(DR345*DK345/($K$5*1000))+$H$5*(DR345*DK345/($K$5*1000))*(DR345*DK345/($K$5*1000)))</f>
        <v>0</v>
      </c>
      <c r="R345">
        <f>I345*(1000-(1000*0.61365*exp(17.502*V345/(240.97+V345))/(DK345+DL345)+DF345)/2)/(1000*0.61365*exp(17.502*V345/(240.97+V345))/(DK345+DL345)-DF345)</f>
        <v>0</v>
      </c>
      <c r="S345">
        <f>1/((CZ345+1)/(P345/1.6)+1/(Q345/1.37)) + CZ345/((CZ345+1)/(P345/1.6) + CZ345/(Q345/1.37))</f>
        <v>0</v>
      </c>
      <c r="T345">
        <f>(CU345*CX345)</f>
        <v>0</v>
      </c>
      <c r="U345">
        <f>(DM345+(T345+2*0.95*5.67E-8*(((DM345+$B$9)+273)^4-(DM345+273)^4)-44100*I345)/(1.84*29.3*Q345+8*0.95*5.67E-8*(DM345+273)^3))</f>
        <v>0</v>
      </c>
      <c r="V345">
        <f>($C$9*DN345+$D$9*DO345+$E$9*U345)</f>
        <v>0</v>
      </c>
      <c r="W345">
        <f>0.61365*exp(17.502*V345/(240.97+V345))</f>
        <v>0</v>
      </c>
      <c r="X345">
        <f>(Y345/Z345*100)</f>
        <v>0</v>
      </c>
      <c r="Y345">
        <f>DF345*(DK345+DL345)/1000</f>
        <v>0</v>
      </c>
      <c r="Z345">
        <f>0.61365*exp(17.502*DM345/(240.97+DM345))</f>
        <v>0</v>
      </c>
      <c r="AA345">
        <f>(W345-DF345*(DK345+DL345)/1000)</f>
        <v>0</v>
      </c>
      <c r="AB345">
        <f>(-I345*44100)</f>
        <v>0</v>
      </c>
      <c r="AC345">
        <f>2*29.3*Q345*0.92*(DM345-V345)</f>
        <v>0</v>
      </c>
      <c r="AD345">
        <f>2*0.95*5.67E-8*(((DM345+$B$9)+273)^4-(V345+273)^4)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IF(AF345*$H$15&gt;=AJ345,1.0,(AJ345/(AJ345-AF345*$H$15)))</f>
        <v>0</v>
      </c>
      <c r="AI345">
        <f>(AH345-1)*100</f>
        <v>0</v>
      </c>
      <c r="AJ345">
        <f>MAX(0,($B$15+$C$15*DR345)/(1+$D$15*DR345)*DK345/(DM345+273)*$E$15)</f>
        <v>0</v>
      </c>
      <c r="AK345" t="s">
        <v>422</v>
      </c>
      <c r="AL345" t="s">
        <v>422</v>
      </c>
      <c r="AM345">
        <v>0</v>
      </c>
      <c r="AN345">
        <v>0</v>
      </c>
      <c r="AO345">
        <f>1-AM345/AN345</f>
        <v>0</v>
      </c>
      <c r="AP345">
        <v>0</v>
      </c>
      <c r="AQ345" t="s">
        <v>422</v>
      </c>
      <c r="AR345" t="s">
        <v>422</v>
      </c>
      <c r="AS345">
        <v>0</v>
      </c>
      <c r="AT345">
        <v>0</v>
      </c>
      <c r="AU345">
        <f>1-AS345/AT345</f>
        <v>0</v>
      </c>
      <c r="AV345">
        <v>0.5</v>
      </c>
      <c r="AW345">
        <f>CV345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422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CU345">
        <f>$B$13*DS345+$C$13*DT345+$F$13*EE345*(1-EH345)</f>
        <v>0</v>
      </c>
      <c r="CV345">
        <f>CU345*CW345</f>
        <v>0</v>
      </c>
      <c r="CW345">
        <f>($B$13*$D$11+$C$13*$D$11+$F$13*((ER345+EJ345)/MAX(ER345+EJ345+ES345, 0.1)*$I$11+ES345/MAX(ER345+EJ345+ES345, 0.1)*$J$11))/($B$13+$C$13+$F$13)</f>
        <v>0</v>
      </c>
      <c r="CX345">
        <f>($B$13*$K$11+$C$13*$K$11+$F$13*((ER345+EJ345)/MAX(ER345+EJ345+ES345, 0.1)*$P$11+ES345/MAX(ER345+EJ345+ES345, 0.1)*$Q$11))/($B$13+$C$13+$F$13)</f>
        <v>0</v>
      </c>
      <c r="CY345">
        <v>1.37</v>
      </c>
      <c r="CZ345">
        <v>0.5</v>
      </c>
      <c r="DA345" t="s">
        <v>423</v>
      </c>
      <c r="DB345">
        <v>2</v>
      </c>
      <c r="DC345">
        <v>1758840901.6</v>
      </c>
      <c r="DD345">
        <v>421.7923333333334</v>
      </c>
      <c r="DE345">
        <v>419.931</v>
      </c>
      <c r="DF345">
        <v>23.19222222222222</v>
      </c>
      <c r="DG345">
        <v>22.95132222222222</v>
      </c>
      <c r="DH345">
        <v>423.1115555555555</v>
      </c>
      <c r="DI345">
        <v>22.8851</v>
      </c>
      <c r="DJ345">
        <v>500.0455555555556</v>
      </c>
      <c r="DK345">
        <v>90.56009999999999</v>
      </c>
      <c r="DL345">
        <v>0.0668198111111111</v>
      </c>
      <c r="DM345">
        <v>29.82676666666667</v>
      </c>
      <c r="DN345">
        <v>30.00778888888889</v>
      </c>
      <c r="DO345">
        <v>999.9000000000001</v>
      </c>
      <c r="DP345">
        <v>0</v>
      </c>
      <c r="DQ345">
        <v>0</v>
      </c>
      <c r="DR345">
        <v>10005.82444444444</v>
      </c>
      <c r="DS345">
        <v>0</v>
      </c>
      <c r="DT345">
        <v>3.0357</v>
      </c>
      <c r="DU345">
        <v>1.861316666666667</v>
      </c>
      <c r="DV345">
        <v>431.8067777777778</v>
      </c>
      <c r="DW345">
        <v>429.7953333333333</v>
      </c>
      <c r="DX345">
        <v>0.2408868888888889</v>
      </c>
      <c r="DY345">
        <v>419.931</v>
      </c>
      <c r="DZ345">
        <v>22.95132222222222</v>
      </c>
      <c r="EA345">
        <v>2.10029</v>
      </c>
      <c r="EB345">
        <v>2.078475555555555</v>
      </c>
      <c r="EC345">
        <v>18.22137777777778</v>
      </c>
      <c r="ED345">
        <v>18.05517777777778</v>
      </c>
      <c r="EE345">
        <v>0.00500078</v>
      </c>
      <c r="EF345">
        <v>0</v>
      </c>
      <c r="EG345">
        <v>0</v>
      </c>
      <c r="EH345">
        <v>0</v>
      </c>
      <c r="EI345">
        <v>140.6444444444444</v>
      </c>
      <c r="EJ345">
        <v>0.00500078</v>
      </c>
      <c r="EK345">
        <v>-11.9</v>
      </c>
      <c r="EL345">
        <v>-0.2444444444444445</v>
      </c>
      <c r="EM345">
        <v>35.72222222222222</v>
      </c>
      <c r="EN345">
        <v>39.80533333333333</v>
      </c>
      <c r="EO345">
        <v>37.49977777777778</v>
      </c>
      <c r="EP345">
        <v>40.31244444444444</v>
      </c>
      <c r="EQ345">
        <v>37.96522222222222</v>
      </c>
      <c r="ER345">
        <v>0</v>
      </c>
      <c r="ES345">
        <v>0</v>
      </c>
      <c r="ET345">
        <v>0</v>
      </c>
      <c r="EU345">
        <v>1758840900.3</v>
      </c>
      <c r="EV345">
        <v>0</v>
      </c>
      <c r="EW345">
        <v>140.95</v>
      </c>
      <c r="EX345">
        <v>11.72307686482797</v>
      </c>
      <c r="EY345">
        <v>1.64444451207511</v>
      </c>
      <c r="EZ345">
        <v>-13.76538461538462</v>
      </c>
      <c r="FA345">
        <v>15</v>
      </c>
      <c r="FB345">
        <v>0</v>
      </c>
      <c r="FC345" t="s">
        <v>424</v>
      </c>
      <c r="FD345">
        <v>1746989605.5</v>
      </c>
      <c r="FE345">
        <v>1746989593.5</v>
      </c>
      <c r="FF345">
        <v>0</v>
      </c>
      <c r="FG345">
        <v>-0.274</v>
      </c>
      <c r="FH345">
        <v>-0.002</v>
      </c>
      <c r="FI345">
        <v>2.549</v>
      </c>
      <c r="FJ345">
        <v>0.129</v>
      </c>
      <c r="FK345">
        <v>420</v>
      </c>
      <c r="FL345">
        <v>17</v>
      </c>
      <c r="FM345">
        <v>0.02</v>
      </c>
      <c r="FN345">
        <v>0.04</v>
      </c>
      <c r="FO345">
        <v>1.7992855</v>
      </c>
      <c r="FP345">
        <v>0.2978881801125646</v>
      </c>
      <c r="FQ345">
        <v>0.05119783427792624</v>
      </c>
      <c r="FR345">
        <v>1</v>
      </c>
      <c r="FS345">
        <v>142.2705882352941</v>
      </c>
      <c r="FT345">
        <v>-11.43773870605063</v>
      </c>
      <c r="FU345">
        <v>7.813620438686637</v>
      </c>
      <c r="FV345">
        <v>0</v>
      </c>
      <c r="FW345">
        <v>0.238937525</v>
      </c>
      <c r="FX345">
        <v>0.009384551594746179</v>
      </c>
      <c r="FY345">
        <v>0.001457615295396903</v>
      </c>
      <c r="FZ345">
        <v>1</v>
      </c>
      <c r="GA345">
        <v>2</v>
      </c>
      <c r="GB345">
        <v>3</v>
      </c>
      <c r="GC345" t="s">
        <v>435</v>
      </c>
      <c r="GD345">
        <v>3.10282</v>
      </c>
      <c r="GE345">
        <v>2.72495</v>
      </c>
      <c r="GF345">
        <v>0.0884776</v>
      </c>
      <c r="GG345">
        <v>0.0880234</v>
      </c>
      <c r="GH345">
        <v>0.105243</v>
      </c>
      <c r="GI345">
        <v>0.105904</v>
      </c>
      <c r="GJ345">
        <v>23792.1</v>
      </c>
      <c r="GK345">
        <v>21602.4</v>
      </c>
      <c r="GL345">
        <v>26665.9</v>
      </c>
      <c r="GM345">
        <v>23909.9</v>
      </c>
      <c r="GN345">
        <v>38178.1</v>
      </c>
      <c r="GO345">
        <v>31589</v>
      </c>
      <c r="GP345">
        <v>46565.8</v>
      </c>
      <c r="GQ345">
        <v>37812.9</v>
      </c>
      <c r="GR345">
        <v>1.86583</v>
      </c>
      <c r="GS345">
        <v>1.86425</v>
      </c>
      <c r="GT345">
        <v>0.0853315</v>
      </c>
      <c r="GU345">
        <v>0</v>
      </c>
      <c r="GV345">
        <v>28.6107</v>
      </c>
      <c r="GW345">
        <v>999.9</v>
      </c>
      <c r="GX345">
        <v>50.3</v>
      </c>
      <c r="GY345">
        <v>31.5</v>
      </c>
      <c r="GZ345">
        <v>25.7783</v>
      </c>
      <c r="HA345">
        <v>61.0002</v>
      </c>
      <c r="HB345">
        <v>19.3109</v>
      </c>
      <c r="HC345">
        <v>1</v>
      </c>
      <c r="HD345">
        <v>0.149533</v>
      </c>
      <c r="HE345">
        <v>-0.931991</v>
      </c>
      <c r="HF345">
        <v>20.2949</v>
      </c>
      <c r="HG345">
        <v>5.21759</v>
      </c>
      <c r="HH345">
        <v>11.98</v>
      </c>
      <c r="HI345">
        <v>4.9649</v>
      </c>
      <c r="HJ345">
        <v>3.27598</v>
      </c>
      <c r="HK345">
        <v>9999</v>
      </c>
      <c r="HL345">
        <v>9999</v>
      </c>
      <c r="HM345">
        <v>9999</v>
      </c>
      <c r="HN345">
        <v>9.300000000000001</v>
      </c>
      <c r="HO345">
        <v>1.86391</v>
      </c>
      <c r="HP345">
        <v>1.86005</v>
      </c>
      <c r="HQ345">
        <v>1.85838</v>
      </c>
      <c r="HR345">
        <v>1.85974</v>
      </c>
      <c r="HS345">
        <v>1.85988</v>
      </c>
      <c r="HT345">
        <v>1.85837</v>
      </c>
      <c r="HU345">
        <v>1.85745</v>
      </c>
      <c r="HV345">
        <v>1.85242</v>
      </c>
      <c r="HW345">
        <v>0</v>
      </c>
      <c r="HX345">
        <v>0</v>
      </c>
      <c r="HY345">
        <v>0</v>
      </c>
      <c r="HZ345">
        <v>0</v>
      </c>
      <c r="IA345" t="s">
        <v>426</v>
      </c>
      <c r="IB345" t="s">
        <v>427</v>
      </c>
      <c r="IC345" t="s">
        <v>428</v>
      </c>
      <c r="ID345" t="s">
        <v>428</v>
      </c>
      <c r="IE345" t="s">
        <v>428</v>
      </c>
      <c r="IF345" t="s">
        <v>428</v>
      </c>
      <c r="IG345">
        <v>0</v>
      </c>
      <c r="IH345">
        <v>100</v>
      </c>
      <c r="II345">
        <v>100</v>
      </c>
      <c r="IJ345">
        <v>-1.319</v>
      </c>
      <c r="IK345">
        <v>0.3072</v>
      </c>
      <c r="IL345">
        <v>-1.085747647868322</v>
      </c>
      <c r="IM345">
        <v>-0.001141660950335919</v>
      </c>
      <c r="IN345">
        <v>1.556549255047457E-06</v>
      </c>
      <c r="IO345">
        <v>-3.845636065895205E-10</v>
      </c>
      <c r="IP345">
        <v>0.01562767363184709</v>
      </c>
      <c r="IQ345">
        <v>0.001629169780553792</v>
      </c>
      <c r="IR345">
        <v>0.0005448488767950686</v>
      </c>
      <c r="IS345">
        <v>-2.599574200195059E-06</v>
      </c>
      <c r="IT345">
        <v>2</v>
      </c>
      <c r="IU345">
        <v>2011</v>
      </c>
      <c r="IV345">
        <v>1</v>
      </c>
      <c r="IW345">
        <v>26</v>
      </c>
      <c r="IX345">
        <v>197521.7</v>
      </c>
      <c r="IY345">
        <v>197521.9</v>
      </c>
      <c r="IZ345">
        <v>1.14746</v>
      </c>
      <c r="JA345">
        <v>2.63916</v>
      </c>
      <c r="JB345">
        <v>1.49658</v>
      </c>
      <c r="JC345">
        <v>2.34985</v>
      </c>
      <c r="JD345">
        <v>1.54907</v>
      </c>
      <c r="JE345">
        <v>2.50854</v>
      </c>
      <c r="JF345">
        <v>36.7417</v>
      </c>
      <c r="JG345">
        <v>24.2013</v>
      </c>
      <c r="JH345">
        <v>18</v>
      </c>
      <c r="JI345">
        <v>482.617</v>
      </c>
      <c r="JJ345">
        <v>496.388</v>
      </c>
      <c r="JK345">
        <v>30.0078</v>
      </c>
      <c r="JL345">
        <v>29.2086</v>
      </c>
      <c r="JM345">
        <v>30.0001</v>
      </c>
      <c r="JN345">
        <v>29.4121</v>
      </c>
      <c r="JO345">
        <v>29.4058</v>
      </c>
      <c r="JP345">
        <v>23.0617</v>
      </c>
      <c r="JQ345">
        <v>13.7609</v>
      </c>
      <c r="JR345">
        <v>100</v>
      </c>
      <c r="JS345">
        <v>30.003</v>
      </c>
      <c r="JT345">
        <v>420</v>
      </c>
      <c r="JU345">
        <v>22.9215</v>
      </c>
      <c r="JV345">
        <v>101.811</v>
      </c>
      <c r="JW345">
        <v>91.20480000000001</v>
      </c>
    </row>
    <row r="346" spans="1:283">
      <c r="A346">
        <v>328</v>
      </c>
      <c r="B346">
        <v>1758840906.6</v>
      </c>
      <c r="C346">
        <v>4073</v>
      </c>
      <c r="D346" t="s">
        <v>1093</v>
      </c>
      <c r="E346" t="s">
        <v>1094</v>
      </c>
      <c r="F346">
        <v>5</v>
      </c>
      <c r="G346" t="s">
        <v>1040</v>
      </c>
      <c r="H346">
        <v>1758840903.6</v>
      </c>
      <c r="I346">
        <f>(J346)/1000</f>
        <v>0</v>
      </c>
      <c r="J346">
        <f>1000*DJ346*AH346*(DF346-DG346)/(100*CY346*(1000-AH346*DF346))</f>
        <v>0</v>
      </c>
      <c r="K346">
        <f>DJ346*AH346*(DE346-DD346*(1000-AH346*DG346)/(1000-AH346*DF346))/(100*CY346)</f>
        <v>0</v>
      </c>
      <c r="L346">
        <f>DD346 - IF(AH346&gt;1, K346*CY346*100.0/(AJ346), 0)</f>
        <v>0</v>
      </c>
      <c r="M346">
        <f>((S346-I346/2)*L346-K346)/(S346+I346/2)</f>
        <v>0</v>
      </c>
      <c r="N346">
        <f>M346*(DK346+DL346)/1000.0</f>
        <v>0</v>
      </c>
      <c r="O346">
        <f>(DD346 - IF(AH346&gt;1, K346*CY346*100.0/(AJ346), 0))*(DK346+DL346)/1000.0</f>
        <v>0</v>
      </c>
      <c r="P346">
        <f>2.0/((1/R346-1/Q346)+SIGN(R346)*SQRT((1/R346-1/Q346)*(1/R346-1/Q346) + 4*CZ346/((CZ346+1)*(CZ346+1))*(2*1/R346*1/Q346-1/Q346*1/Q346)))</f>
        <v>0</v>
      </c>
      <c r="Q346">
        <f>IF(LEFT(DA346,1)&lt;&gt;"0",IF(LEFT(DA346,1)="1",3.0,DB346),$D$5+$E$5*(DR346*DK346/($K$5*1000))+$F$5*(DR346*DK346/($K$5*1000))*MAX(MIN(CY346,$J$5),$I$5)*MAX(MIN(CY346,$J$5),$I$5)+$G$5*MAX(MIN(CY346,$J$5),$I$5)*(DR346*DK346/($K$5*1000))+$H$5*(DR346*DK346/($K$5*1000))*(DR346*DK346/($K$5*1000)))</f>
        <v>0</v>
      </c>
      <c r="R346">
        <f>I346*(1000-(1000*0.61365*exp(17.502*V346/(240.97+V346))/(DK346+DL346)+DF346)/2)/(1000*0.61365*exp(17.502*V346/(240.97+V346))/(DK346+DL346)-DF346)</f>
        <v>0</v>
      </c>
      <c r="S346">
        <f>1/((CZ346+1)/(P346/1.6)+1/(Q346/1.37)) + CZ346/((CZ346+1)/(P346/1.6) + CZ346/(Q346/1.37))</f>
        <v>0</v>
      </c>
      <c r="T346">
        <f>(CU346*CX346)</f>
        <v>0</v>
      </c>
      <c r="U346">
        <f>(DM346+(T346+2*0.95*5.67E-8*(((DM346+$B$9)+273)^4-(DM346+273)^4)-44100*I346)/(1.84*29.3*Q346+8*0.95*5.67E-8*(DM346+273)^3))</f>
        <v>0</v>
      </c>
      <c r="V346">
        <f>($C$9*DN346+$D$9*DO346+$E$9*U346)</f>
        <v>0</v>
      </c>
      <c r="W346">
        <f>0.61365*exp(17.502*V346/(240.97+V346))</f>
        <v>0</v>
      </c>
      <c r="X346">
        <f>(Y346/Z346*100)</f>
        <v>0</v>
      </c>
      <c r="Y346">
        <f>DF346*(DK346+DL346)/1000</f>
        <v>0</v>
      </c>
      <c r="Z346">
        <f>0.61365*exp(17.502*DM346/(240.97+DM346))</f>
        <v>0</v>
      </c>
      <c r="AA346">
        <f>(W346-DF346*(DK346+DL346)/1000)</f>
        <v>0</v>
      </c>
      <c r="AB346">
        <f>(-I346*44100)</f>
        <v>0</v>
      </c>
      <c r="AC346">
        <f>2*29.3*Q346*0.92*(DM346-V346)</f>
        <v>0</v>
      </c>
      <c r="AD346">
        <f>2*0.95*5.67E-8*(((DM346+$B$9)+273)^4-(V346+273)^4)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IF(AF346*$H$15&gt;=AJ346,1.0,(AJ346/(AJ346-AF346*$H$15)))</f>
        <v>0</v>
      </c>
      <c r="AI346">
        <f>(AH346-1)*100</f>
        <v>0</v>
      </c>
      <c r="AJ346">
        <f>MAX(0,($B$15+$C$15*DR346)/(1+$D$15*DR346)*DK346/(DM346+273)*$E$15)</f>
        <v>0</v>
      </c>
      <c r="AK346" t="s">
        <v>422</v>
      </c>
      <c r="AL346" t="s">
        <v>422</v>
      </c>
      <c r="AM346">
        <v>0</v>
      </c>
      <c r="AN346">
        <v>0</v>
      </c>
      <c r="AO346">
        <f>1-AM346/AN346</f>
        <v>0</v>
      </c>
      <c r="AP346">
        <v>0</v>
      </c>
      <c r="AQ346" t="s">
        <v>422</v>
      </c>
      <c r="AR346" t="s">
        <v>422</v>
      </c>
      <c r="AS346">
        <v>0</v>
      </c>
      <c r="AT346">
        <v>0</v>
      </c>
      <c r="AU346">
        <f>1-AS346/AT346</f>
        <v>0</v>
      </c>
      <c r="AV346">
        <v>0.5</v>
      </c>
      <c r="AW346">
        <f>CV346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422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CU346">
        <f>$B$13*DS346+$C$13*DT346+$F$13*EE346*(1-EH346)</f>
        <v>0</v>
      </c>
      <c r="CV346">
        <f>CU346*CW346</f>
        <v>0</v>
      </c>
      <c r="CW346">
        <f>($B$13*$D$11+$C$13*$D$11+$F$13*((ER346+EJ346)/MAX(ER346+EJ346+ES346, 0.1)*$I$11+ES346/MAX(ER346+EJ346+ES346, 0.1)*$J$11))/($B$13+$C$13+$F$13)</f>
        <v>0</v>
      </c>
      <c r="CX346">
        <f>($B$13*$K$11+$C$13*$K$11+$F$13*((ER346+EJ346)/MAX(ER346+EJ346+ES346, 0.1)*$P$11+ES346/MAX(ER346+EJ346+ES346, 0.1)*$Q$11))/($B$13+$C$13+$F$13)</f>
        <v>0</v>
      </c>
      <c r="CY346">
        <v>1.37</v>
      </c>
      <c r="CZ346">
        <v>0.5</v>
      </c>
      <c r="DA346" t="s">
        <v>423</v>
      </c>
      <c r="DB346">
        <v>2</v>
      </c>
      <c r="DC346">
        <v>1758840903.6</v>
      </c>
      <c r="DD346">
        <v>421.7917777777778</v>
      </c>
      <c r="DE346">
        <v>419.9564444444445</v>
      </c>
      <c r="DF346">
        <v>23.193</v>
      </c>
      <c r="DG346">
        <v>22.95234444444445</v>
      </c>
      <c r="DH346">
        <v>423.1111111111111</v>
      </c>
      <c r="DI346">
        <v>22.88587777777778</v>
      </c>
      <c r="DJ346">
        <v>499.9967777777778</v>
      </c>
      <c r="DK346">
        <v>90.56103333333334</v>
      </c>
      <c r="DL346">
        <v>0.06697631111111112</v>
      </c>
      <c r="DM346">
        <v>29.82628888888889</v>
      </c>
      <c r="DN346">
        <v>30.00477777777778</v>
      </c>
      <c r="DO346">
        <v>999.9000000000001</v>
      </c>
      <c r="DP346">
        <v>0</v>
      </c>
      <c r="DQ346">
        <v>0</v>
      </c>
      <c r="DR346">
        <v>9990.956666666669</v>
      </c>
      <c r="DS346">
        <v>0</v>
      </c>
      <c r="DT346">
        <v>3.0357</v>
      </c>
      <c r="DU346">
        <v>1.83538</v>
      </c>
      <c r="DV346">
        <v>431.8066666666667</v>
      </c>
      <c r="DW346">
        <v>429.822</v>
      </c>
      <c r="DX346">
        <v>0.2406456666666667</v>
      </c>
      <c r="DY346">
        <v>419.9564444444445</v>
      </c>
      <c r="DZ346">
        <v>22.95234444444445</v>
      </c>
      <c r="EA346">
        <v>2.100383333333333</v>
      </c>
      <c r="EB346">
        <v>2.078588888888889</v>
      </c>
      <c r="EC346">
        <v>18.22207777777778</v>
      </c>
      <c r="ED346">
        <v>18.05605555555556</v>
      </c>
      <c r="EE346">
        <v>0.00500078</v>
      </c>
      <c r="EF346">
        <v>0</v>
      </c>
      <c r="EG346">
        <v>0</v>
      </c>
      <c r="EH346">
        <v>0</v>
      </c>
      <c r="EI346">
        <v>142.2111111111111</v>
      </c>
      <c r="EJ346">
        <v>0.00500078</v>
      </c>
      <c r="EK346">
        <v>-12.47777777777778</v>
      </c>
      <c r="EL346">
        <v>-0.3444444444444444</v>
      </c>
      <c r="EM346">
        <v>35.64577777777778</v>
      </c>
      <c r="EN346">
        <v>39.74966666666666</v>
      </c>
      <c r="EO346">
        <v>37.53466666666667</v>
      </c>
      <c r="EP346">
        <v>40.20822222222223</v>
      </c>
      <c r="EQ346">
        <v>37.97200000000001</v>
      </c>
      <c r="ER346">
        <v>0</v>
      </c>
      <c r="ES346">
        <v>0</v>
      </c>
      <c r="ET346">
        <v>0</v>
      </c>
      <c r="EU346">
        <v>1758840902.1</v>
      </c>
      <c r="EV346">
        <v>0</v>
      </c>
      <c r="EW346">
        <v>141.388</v>
      </c>
      <c r="EX346">
        <v>5.015384612375431</v>
      </c>
      <c r="EY346">
        <v>-8.438461558752977</v>
      </c>
      <c r="EZ346">
        <v>-13.72</v>
      </c>
      <c r="FA346">
        <v>15</v>
      </c>
      <c r="FB346">
        <v>0</v>
      </c>
      <c r="FC346" t="s">
        <v>424</v>
      </c>
      <c r="FD346">
        <v>1746989605.5</v>
      </c>
      <c r="FE346">
        <v>1746989593.5</v>
      </c>
      <c r="FF346">
        <v>0</v>
      </c>
      <c r="FG346">
        <v>-0.274</v>
      </c>
      <c r="FH346">
        <v>-0.002</v>
      </c>
      <c r="FI346">
        <v>2.549</v>
      </c>
      <c r="FJ346">
        <v>0.129</v>
      </c>
      <c r="FK346">
        <v>420</v>
      </c>
      <c r="FL346">
        <v>17</v>
      </c>
      <c r="FM346">
        <v>0.02</v>
      </c>
      <c r="FN346">
        <v>0.04</v>
      </c>
      <c r="FO346">
        <v>1.798415121951219</v>
      </c>
      <c r="FP346">
        <v>0.2459404181184693</v>
      </c>
      <c r="FQ346">
        <v>0.05225109405422221</v>
      </c>
      <c r="FR346">
        <v>1</v>
      </c>
      <c r="FS346">
        <v>142.1558823529412</v>
      </c>
      <c r="FT346">
        <v>1.398013781363262</v>
      </c>
      <c r="FU346">
        <v>7.770312703847311</v>
      </c>
      <c r="FV346">
        <v>0</v>
      </c>
      <c r="FW346">
        <v>0.2389761707317073</v>
      </c>
      <c r="FX346">
        <v>0.008626933797908994</v>
      </c>
      <c r="FY346">
        <v>0.001446757196451717</v>
      </c>
      <c r="FZ346">
        <v>1</v>
      </c>
      <c r="GA346">
        <v>2</v>
      </c>
      <c r="GB346">
        <v>3</v>
      </c>
      <c r="GC346" t="s">
        <v>435</v>
      </c>
      <c r="GD346">
        <v>3.10261</v>
      </c>
      <c r="GE346">
        <v>2.72519</v>
      </c>
      <c r="GF346">
        <v>0.0884799</v>
      </c>
      <c r="GG346">
        <v>0.088043</v>
      </c>
      <c r="GH346">
        <v>0.10524</v>
      </c>
      <c r="GI346">
        <v>0.105902</v>
      </c>
      <c r="GJ346">
        <v>23791.9</v>
      </c>
      <c r="GK346">
        <v>21602.1</v>
      </c>
      <c r="GL346">
        <v>26665.8</v>
      </c>
      <c r="GM346">
        <v>23910.1</v>
      </c>
      <c r="GN346">
        <v>38178.1</v>
      </c>
      <c r="GO346">
        <v>31589.1</v>
      </c>
      <c r="GP346">
        <v>46565.6</v>
      </c>
      <c r="GQ346">
        <v>37813</v>
      </c>
      <c r="GR346">
        <v>1.86577</v>
      </c>
      <c r="GS346">
        <v>1.86448</v>
      </c>
      <c r="GT346">
        <v>0.085108</v>
      </c>
      <c r="GU346">
        <v>0</v>
      </c>
      <c r="GV346">
        <v>28.6119</v>
      </c>
      <c r="GW346">
        <v>999.9</v>
      </c>
      <c r="GX346">
        <v>50.3</v>
      </c>
      <c r="GY346">
        <v>31.5</v>
      </c>
      <c r="GZ346">
        <v>25.7821</v>
      </c>
      <c r="HA346">
        <v>60.9502</v>
      </c>
      <c r="HB346">
        <v>19.4952</v>
      </c>
      <c r="HC346">
        <v>1</v>
      </c>
      <c r="HD346">
        <v>0.149533</v>
      </c>
      <c r="HE346">
        <v>-0.924883</v>
      </c>
      <c r="HF346">
        <v>20.2944</v>
      </c>
      <c r="HG346">
        <v>5.21624</v>
      </c>
      <c r="HH346">
        <v>11.98</v>
      </c>
      <c r="HI346">
        <v>4.9647</v>
      </c>
      <c r="HJ346">
        <v>3.2756</v>
      </c>
      <c r="HK346">
        <v>9999</v>
      </c>
      <c r="HL346">
        <v>9999</v>
      </c>
      <c r="HM346">
        <v>9999</v>
      </c>
      <c r="HN346">
        <v>9.300000000000001</v>
      </c>
      <c r="HO346">
        <v>1.86392</v>
      </c>
      <c r="HP346">
        <v>1.86005</v>
      </c>
      <c r="HQ346">
        <v>1.85837</v>
      </c>
      <c r="HR346">
        <v>1.85974</v>
      </c>
      <c r="HS346">
        <v>1.85988</v>
      </c>
      <c r="HT346">
        <v>1.85837</v>
      </c>
      <c r="HU346">
        <v>1.85745</v>
      </c>
      <c r="HV346">
        <v>1.85242</v>
      </c>
      <c r="HW346">
        <v>0</v>
      </c>
      <c r="HX346">
        <v>0</v>
      </c>
      <c r="HY346">
        <v>0</v>
      </c>
      <c r="HZ346">
        <v>0</v>
      </c>
      <c r="IA346" t="s">
        <v>426</v>
      </c>
      <c r="IB346" t="s">
        <v>427</v>
      </c>
      <c r="IC346" t="s">
        <v>428</v>
      </c>
      <c r="ID346" t="s">
        <v>428</v>
      </c>
      <c r="IE346" t="s">
        <v>428</v>
      </c>
      <c r="IF346" t="s">
        <v>428</v>
      </c>
      <c r="IG346">
        <v>0</v>
      </c>
      <c r="IH346">
        <v>100</v>
      </c>
      <c r="II346">
        <v>100</v>
      </c>
      <c r="IJ346">
        <v>-1.319</v>
      </c>
      <c r="IK346">
        <v>0.3071</v>
      </c>
      <c r="IL346">
        <v>-1.085747647868322</v>
      </c>
      <c r="IM346">
        <v>-0.001141660950335919</v>
      </c>
      <c r="IN346">
        <v>1.556549255047457E-06</v>
      </c>
      <c r="IO346">
        <v>-3.845636065895205E-10</v>
      </c>
      <c r="IP346">
        <v>0.01562767363184709</v>
      </c>
      <c r="IQ346">
        <v>0.001629169780553792</v>
      </c>
      <c r="IR346">
        <v>0.0005448488767950686</v>
      </c>
      <c r="IS346">
        <v>-2.599574200195059E-06</v>
      </c>
      <c r="IT346">
        <v>2</v>
      </c>
      <c r="IU346">
        <v>2011</v>
      </c>
      <c r="IV346">
        <v>1</v>
      </c>
      <c r="IW346">
        <v>26</v>
      </c>
      <c r="IX346">
        <v>197521.7</v>
      </c>
      <c r="IY346">
        <v>197521.9</v>
      </c>
      <c r="IZ346">
        <v>1.14746</v>
      </c>
      <c r="JA346">
        <v>2.64648</v>
      </c>
      <c r="JB346">
        <v>1.49658</v>
      </c>
      <c r="JC346">
        <v>2.34985</v>
      </c>
      <c r="JD346">
        <v>1.54907</v>
      </c>
      <c r="JE346">
        <v>2.45361</v>
      </c>
      <c r="JF346">
        <v>36.7417</v>
      </c>
      <c r="JG346">
        <v>24.1926</v>
      </c>
      <c r="JH346">
        <v>18</v>
      </c>
      <c r="JI346">
        <v>482.588</v>
      </c>
      <c r="JJ346">
        <v>496.538</v>
      </c>
      <c r="JK346">
        <v>30.0051</v>
      </c>
      <c r="JL346">
        <v>29.2086</v>
      </c>
      <c r="JM346">
        <v>30.0001</v>
      </c>
      <c r="JN346">
        <v>29.4121</v>
      </c>
      <c r="JO346">
        <v>29.4058</v>
      </c>
      <c r="JP346">
        <v>23.0604</v>
      </c>
      <c r="JQ346">
        <v>13.7609</v>
      </c>
      <c r="JR346">
        <v>100</v>
      </c>
      <c r="JS346">
        <v>30.003</v>
      </c>
      <c r="JT346">
        <v>420</v>
      </c>
      <c r="JU346">
        <v>22.9215</v>
      </c>
      <c r="JV346">
        <v>101.811</v>
      </c>
      <c r="JW346">
        <v>91.2051</v>
      </c>
    </row>
    <row r="347" spans="1:283">
      <c r="A347">
        <v>329</v>
      </c>
      <c r="B347">
        <v>1758840908.6</v>
      </c>
      <c r="C347">
        <v>4075</v>
      </c>
      <c r="D347" t="s">
        <v>1095</v>
      </c>
      <c r="E347" t="s">
        <v>1096</v>
      </c>
      <c r="F347">
        <v>5</v>
      </c>
      <c r="G347" t="s">
        <v>1040</v>
      </c>
      <c r="H347">
        <v>1758840905.6</v>
      </c>
      <c r="I347">
        <f>(J347)/1000</f>
        <v>0</v>
      </c>
      <c r="J347">
        <f>1000*DJ347*AH347*(DF347-DG347)/(100*CY347*(1000-AH347*DF347))</f>
        <v>0</v>
      </c>
      <c r="K347">
        <f>DJ347*AH347*(DE347-DD347*(1000-AH347*DG347)/(1000-AH347*DF347))/(100*CY347)</f>
        <v>0</v>
      </c>
      <c r="L347">
        <f>DD347 - IF(AH347&gt;1, K347*CY347*100.0/(AJ347), 0)</f>
        <v>0</v>
      </c>
      <c r="M347">
        <f>((S347-I347/2)*L347-K347)/(S347+I347/2)</f>
        <v>0</v>
      </c>
      <c r="N347">
        <f>M347*(DK347+DL347)/1000.0</f>
        <v>0</v>
      </c>
      <c r="O347">
        <f>(DD347 - IF(AH347&gt;1, K347*CY347*100.0/(AJ347), 0))*(DK347+DL347)/1000.0</f>
        <v>0</v>
      </c>
      <c r="P347">
        <f>2.0/((1/R347-1/Q347)+SIGN(R347)*SQRT((1/R347-1/Q347)*(1/R347-1/Q347) + 4*CZ347/((CZ347+1)*(CZ347+1))*(2*1/R347*1/Q347-1/Q347*1/Q347)))</f>
        <v>0</v>
      </c>
      <c r="Q347">
        <f>IF(LEFT(DA347,1)&lt;&gt;"0",IF(LEFT(DA347,1)="1",3.0,DB347),$D$5+$E$5*(DR347*DK347/($K$5*1000))+$F$5*(DR347*DK347/($K$5*1000))*MAX(MIN(CY347,$J$5),$I$5)*MAX(MIN(CY347,$J$5),$I$5)+$G$5*MAX(MIN(CY347,$J$5),$I$5)*(DR347*DK347/($K$5*1000))+$H$5*(DR347*DK347/($K$5*1000))*(DR347*DK347/($K$5*1000)))</f>
        <v>0</v>
      </c>
      <c r="R347">
        <f>I347*(1000-(1000*0.61365*exp(17.502*V347/(240.97+V347))/(DK347+DL347)+DF347)/2)/(1000*0.61365*exp(17.502*V347/(240.97+V347))/(DK347+DL347)-DF347)</f>
        <v>0</v>
      </c>
      <c r="S347">
        <f>1/((CZ347+1)/(P347/1.6)+1/(Q347/1.37)) + CZ347/((CZ347+1)/(P347/1.6) + CZ347/(Q347/1.37))</f>
        <v>0</v>
      </c>
      <c r="T347">
        <f>(CU347*CX347)</f>
        <v>0</v>
      </c>
      <c r="U347">
        <f>(DM347+(T347+2*0.95*5.67E-8*(((DM347+$B$9)+273)^4-(DM347+273)^4)-44100*I347)/(1.84*29.3*Q347+8*0.95*5.67E-8*(DM347+273)^3))</f>
        <v>0</v>
      </c>
      <c r="V347">
        <f>($C$9*DN347+$D$9*DO347+$E$9*U347)</f>
        <v>0</v>
      </c>
      <c r="W347">
        <f>0.61365*exp(17.502*V347/(240.97+V347))</f>
        <v>0</v>
      </c>
      <c r="X347">
        <f>(Y347/Z347*100)</f>
        <v>0</v>
      </c>
      <c r="Y347">
        <f>DF347*(DK347+DL347)/1000</f>
        <v>0</v>
      </c>
      <c r="Z347">
        <f>0.61365*exp(17.502*DM347/(240.97+DM347))</f>
        <v>0</v>
      </c>
      <c r="AA347">
        <f>(W347-DF347*(DK347+DL347)/1000)</f>
        <v>0</v>
      </c>
      <c r="AB347">
        <f>(-I347*44100)</f>
        <v>0</v>
      </c>
      <c r="AC347">
        <f>2*29.3*Q347*0.92*(DM347-V347)</f>
        <v>0</v>
      </c>
      <c r="AD347">
        <f>2*0.95*5.67E-8*(((DM347+$B$9)+273)^4-(V347+273)^4)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IF(AF347*$H$15&gt;=AJ347,1.0,(AJ347/(AJ347-AF347*$H$15)))</f>
        <v>0</v>
      </c>
      <c r="AI347">
        <f>(AH347-1)*100</f>
        <v>0</v>
      </c>
      <c r="AJ347">
        <f>MAX(0,($B$15+$C$15*DR347)/(1+$D$15*DR347)*DK347/(DM347+273)*$E$15)</f>
        <v>0</v>
      </c>
      <c r="AK347" t="s">
        <v>422</v>
      </c>
      <c r="AL347" t="s">
        <v>422</v>
      </c>
      <c r="AM347">
        <v>0</v>
      </c>
      <c r="AN347">
        <v>0</v>
      </c>
      <c r="AO347">
        <f>1-AM347/AN347</f>
        <v>0</v>
      </c>
      <c r="AP347">
        <v>0</v>
      </c>
      <c r="AQ347" t="s">
        <v>422</v>
      </c>
      <c r="AR347" t="s">
        <v>422</v>
      </c>
      <c r="AS347">
        <v>0</v>
      </c>
      <c r="AT347">
        <v>0</v>
      </c>
      <c r="AU347">
        <f>1-AS347/AT347</f>
        <v>0</v>
      </c>
      <c r="AV347">
        <v>0.5</v>
      </c>
      <c r="AW347">
        <f>CV347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422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CU347">
        <f>$B$13*DS347+$C$13*DT347+$F$13*EE347*(1-EH347)</f>
        <v>0</v>
      </c>
      <c r="CV347">
        <f>CU347*CW347</f>
        <v>0</v>
      </c>
      <c r="CW347">
        <f>($B$13*$D$11+$C$13*$D$11+$F$13*((ER347+EJ347)/MAX(ER347+EJ347+ES347, 0.1)*$I$11+ES347/MAX(ER347+EJ347+ES347, 0.1)*$J$11))/($B$13+$C$13+$F$13)</f>
        <v>0</v>
      </c>
      <c r="CX347">
        <f>($B$13*$K$11+$C$13*$K$11+$F$13*((ER347+EJ347)/MAX(ER347+EJ347+ES347, 0.1)*$P$11+ES347/MAX(ER347+EJ347+ES347, 0.1)*$Q$11))/($B$13+$C$13+$F$13)</f>
        <v>0</v>
      </c>
      <c r="CY347">
        <v>1.37</v>
      </c>
      <c r="CZ347">
        <v>0.5</v>
      </c>
      <c r="DA347" t="s">
        <v>423</v>
      </c>
      <c r="DB347">
        <v>2</v>
      </c>
      <c r="DC347">
        <v>1758840905.6</v>
      </c>
      <c r="DD347">
        <v>421.8001111111111</v>
      </c>
      <c r="DE347">
        <v>420.0123333333333</v>
      </c>
      <c r="DF347">
        <v>23.19286666666666</v>
      </c>
      <c r="DG347">
        <v>22.95303333333333</v>
      </c>
      <c r="DH347">
        <v>423.1196666666667</v>
      </c>
      <c r="DI347">
        <v>22.88573333333333</v>
      </c>
      <c r="DJ347">
        <v>499.9202222222223</v>
      </c>
      <c r="DK347">
        <v>90.56187777777777</v>
      </c>
      <c r="DL347">
        <v>0.06711285555555555</v>
      </c>
      <c r="DM347">
        <v>29.82575555555556</v>
      </c>
      <c r="DN347">
        <v>30.0001</v>
      </c>
      <c r="DO347">
        <v>999.9000000000001</v>
      </c>
      <c r="DP347">
        <v>0</v>
      </c>
      <c r="DQ347">
        <v>0</v>
      </c>
      <c r="DR347">
        <v>9982.845555555557</v>
      </c>
      <c r="DS347">
        <v>0</v>
      </c>
      <c r="DT347">
        <v>3.040254444444445</v>
      </c>
      <c r="DU347">
        <v>1.787887777777778</v>
      </c>
      <c r="DV347">
        <v>431.8153333333333</v>
      </c>
      <c r="DW347">
        <v>429.8795555555556</v>
      </c>
      <c r="DX347">
        <v>0.2398163333333333</v>
      </c>
      <c r="DY347">
        <v>420.0123333333333</v>
      </c>
      <c r="DZ347">
        <v>22.95303333333333</v>
      </c>
      <c r="EA347">
        <v>2.100387777777778</v>
      </c>
      <c r="EB347">
        <v>2.07867</v>
      </c>
      <c r="EC347">
        <v>18.22212222222222</v>
      </c>
      <c r="ED347">
        <v>18.05666666666666</v>
      </c>
      <c r="EE347">
        <v>0.00500078</v>
      </c>
      <c r="EF347">
        <v>0</v>
      </c>
      <c r="EG347">
        <v>0</v>
      </c>
      <c r="EH347">
        <v>0</v>
      </c>
      <c r="EI347">
        <v>144.9888888888889</v>
      </c>
      <c r="EJ347">
        <v>0.00500078</v>
      </c>
      <c r="EK347">
        <v>-17.32222222222222</v>
      </c>
      <c r="EL347">
        <v>-1.288888888888889</v>
      </c>
      <c r="EM347">
        <v>35.64577777777778</v>
      </c>
      <c r="EN347">
        <v>39.708</v>
      </c>
      <c r="EO347">
        <v>37.55544444444445</v>
      </c>
      <c r="EP347">
        <v>40.15944444444445</v>
      </c>
      <c r="EQ347">
        <v>37.99977777777778</v>
      </c>
      <c r="ER347">
        <v>0</v>
      </c>
      <c r="ES347">
        <v>0</v>
      </c>
      <c r="ET347">
        <v>0</v>
      </c>
      <c r="EU347">
        <v>1758840903.9</v>
      </c>
      <c r="EV347">
        <v>0</v>
      </c>
      <c r="EW347">
        <v>142.0307692307692</v>
      </c>
      <c r="EX347">
        <v>1.969230937351419</v>
      </c>
      <c r="EY347">
        <v>0.1948718838646707</v>
      </c>
      <c r="EZ347">
        <v>-14.58846153846154</v>
      </c>
      <c r="FA347">
        <v>15</v>
      </c>
      <c r="FB347">
        <v>0</v>
      </c>
      <c r="FC347" t="s">
        <v>424</v>
      </c>
      <c r="FD347">
        <v>1746989605.5</v>
      </c>
      <c r="FE347">
        <v>1746989593.5</v>
      </c>
      <c r="FF347">
        <v>0</v>
      </c>
      <c r="FG347">
        <v>-0.274</v>
      </c>
      <c r="FH347">
        <v>-0.002</v>
      </c>
      <c r="FI347">
        <v>2.549</v>
      </c>
      <c r="FJ347">
        <v>0.129</v>
      </c>
      <c r="FK347">
        <v>420</v>
      </c>
      <c r="FL347">
        <v>17</v>
      </c>
      <c r="FM347">
        <v>0.02</v>
      </c>
      <c r="FN347">
        <v>0.04</v>
      </c>
      <c r="FO347">
        <v>1.78924075</v>
      </c>
      <c r="FP347">
        <v>0.1860415384615401</v>
      </c>
      <c r="FQ347">
        <v>0.0560971816309652</v>
      </c>
      <c r="FR347">
        <v>1</v>
      </c>
      <c r="FS347">
        <v>142.0176470588235</v>
      </c>
      <c r="FT347">
        <v>-5.155080192932888</v>
      </c>
      <c r="FU347">
        <v>7.614439479128773</v>
      </c>
      <c r="FV347">
        <v>0</v>
      </c>
      <c r="FW347">
        <v>0.23902285</v>
      </c>
      <c r="FX347">
        <v>0.009605268292682828</v>
      </c>
      <c r="FY347">
        <v>0.001450671733198108</v>
      </c>
      <c r="FZ347">
        <v>1</v>
      </c>
      <c r="GA347">
        <v>2</v>
      </c>
      <c r="GB347">
        <v>3</v>
      </c>
      <c r="GC347" t="s">
        <v>435</v>
      </c>
      <c r="GD347">
        <v>3.1028</v>
      </c>
      <c r="GE347">
        <v>2.72533</v>
      </c>
      <c r="GF347">
        <v>0.0884856</v>
      </c>
      <c r="GG347">
        <v>0.0880355</v>
      </c>
      <c r="GH347">
        <v>0.105242</v>
      </c>
      <c r="GI347">
        <v>0.105901</v>
      </c>
      <c r="GJ347">
        <v>23791.8</v>
      </c>
      <c r="GK347">
        <v>21602.3</v>
      </c>
      <c r="GL347">
        <v>26665.8</v>
      </c>
      <c r="GM347">
        <v>23910.1</v>
      </c>
      <c r="GN347">
        <v>38178</v>
      </c>
      <c r="GO347">
        <v>31589.1</v>
      </c>
      <c r="GP347">
        <v>46565.6</v>
      </c>
      <c r="GQ347">
        <v>37813</v>
      </c>
      <c r="GR347">
        <v>1.86615</v>
      </c>
      <c r="GS347">
        <v>1.86425</v>
      </c>
      <c r="GT347">
        <v>0.08487699999999999</v>
      </c>
      <c r="GU347">
        <v>0</v>
      </c>
      <c r="GV347">
        <v>28.6131</v>
      </c>
      <c r="GW347">
        <v>999.9</v>
      </c>
      <c r="GX347">
        <v>50.3</v>
      </c>
      <c r="GY347">
        <v>31.5</v>
      </c>
      <c r="GZ347">
        <v>25.7792</v>
      </c>
      <c r="HA347">
        <v>60.9002</v>
      </c>
      <c r="HB347">
        <v>19.4952</v>
      </c>
      <c r="HC347">
        <v>1</v>
      </c>
      <c r="HD347">
        <v>0.149533</v>
      </c>
      <c r="HE347">
        <v>-0.973758</v>
      </c>
      <c r="HF347">
        <v>20.2939</v>
      </c>
      <c r="HG347">
        <v>5.21444</v>
      </c>
      <c r="HH347">
        <v>11.98</v>
      </c>
      <c r="HI347">
        <v>4.9643</v>
      </c>
      <c r="HJ347">
        <v>3.27533</v>
      </c>
      <c r="HK347">
        <v>9999</v>
      </c>
      <c r="HL347">
        <v>9999</v>
      </c>
      <c r="HM347">
        <v>9999</v>
      </c>
      <c r="HN347">
        <v>9.300000000000001</v>
      </c>
      <c r="HO347">
        <v>1.86389</v>
      </c>
      <c r="HP347">
        <v>1.86005</v>
      </c>
      <c r="HQ347">
        <v>1.85837</v>
      </c>
      <c r="HR347">
        <v>1.85974</v>
      </c>
      <c r="HS347">
        <v>1.85987</v>
      </c>
      <c r="HT347">
        <v>1.85837</v>
      </c>
      <c r="HU347">
        <v>1.85745</v>
      </c>
      <c r="HV347">
        <v>1.85241</v>
      </c>
      <c r="HW347">
        <v>0</v>
      </c>
      <c r="HX347">
        <v>0</v>
      </c>
      <c r="HY347">
        <v>0</v>
      </c>
      <c r="HZ347">
        <v>0</v>
      </c>
      <c r="IA347" t="s">
        <v>426</v>
      </c>
      <c r="IB347" t="s">
        <v>427</v>
      </c>
      <c r="IC347" t="s">
        <v>428</v>
      </c>
      <c r="ID347" t="s">
        <v>428</v>
      </c>
      <c r="IE347" t="s">
        <v>428</v>
      </c>
      <c r="IF347" t="s">
        <v>428</v>
      </c>
      <c r="IG347">
        <v>0</v>
      </c>
      <c r="IH347">
        <v>100</v>
      </c>
      <c r="II347">
        <v>100</v>
      </c>
      <c r="IJ347">
        <v>-1.319</v>
      </c>
      <c r="IK347">
        <v>0.3071</v>
      </c>
      <c r="IL347">
        <v>-1.085747647868322</v>
      </c>
      <c r="IM347">
        <v>-0.001141660950335919</v>
      </c>
      <c r="IN347">
        <v>1.556549255047457E-06</v>
      </c>
      <c r="IO347">
        <v>-3.845636065895205E-10</v>
      </c>
      <c r="IP347">
        <v>0.01562767363184709</v>
      </c>
      <c r="IQ347">
        <v>0.001629169780553792</v>
      </c>
      <c r="IR347">
        <v>0.0005448488767950686</v>
      </c>
      <c r="IS347">
        <v>-2.599574200195059E-06</v>
      </c>
      <c r="IT347">
        <v>2</v>
      </c>
      <c r="IU347">
        <v>2011</v>
      </c>
      <c r="IV347">
        <v>1</v>
      </c>
      <c r="IW347">
        <v>26</v>
      </c>
      <c r="IX347">
        <v>197521.7</v>
      </c>
      <c r="IY347">
        <v>197521.9</v>
      </c>
      <c r="IZ347">
        <v>1.14746</v>
      </c>
      <c r="JA347">
        <v>2.65137</v>
      </c>
      <c r="JB347">
        <v>1.49658</v>
      </c>
      <c r="JC347">
        <v>2.34985</v>
      </c>
      <c r="JD347">
        <v>1.54907</v>
      </c>
      <c r="JE347">
        <v>2.40845</v>
      </c>
      <c r="JF347">
        <v>36.7417</v>
      </c>
      <c r="JG347">
        <v>24.1926</v>
      </c>
      <c r="JH347">
        <v>18</v>
      </c>
      <c r="JI347">
        <v>482.807</v>
      </c>
      <c r="JJ347">
        <v>496.388</v>
      </c>
      <c r="JK347">
        <v>30.0019</v>
      </c>
      <c r="JL347">
        <v>29.2086</v>
      </c>
      <c r="JM347">
        <v>30.0001</v>
      </c>
      <c r="JN347">
        <v>29.4121</v>
      </c>
      <c r="JO347">
        <v>29.4058</v>
      </c>
      <c r="JP347">
        <v>23.063</v>
      </c>
      <c r="JQ347">
        <v>13.7609</v>
      </c>
      <c r="JR347">
        <v>100</v>
      </c>
      <c r="JS347">
        <v>30.0701</v>
      </c>
      <c r="JT347">
        <v>420</v>
      </c>
      <c r="JU347">
        <v>22.9215</v>
      </c>
      <c r="JV347">
        <v>101.811</v>
      </c>
      <c r="JW347">
        <v>91.20529999999999</v>
      </c>
    </row>
    <row r="348" spans="1:283">
      <c r="A348">
        <v>330</v>
      </c>
      <c r="B348">
        <v>1758840910.6</v>
      </c>
      <c r="C348">
        <v>4077</v>
      </c>
      <c r="D348" t="s">
        <v>1097</v>
      </c>
      <c r="E348" t="s">
        <v>1098</v>
      </c>
      <c r="F348">
        <v>5</v>
      </c>
      <c r="G348" t="s">
        <v>1040</v>
      </c>
      <c r="H348">
        <v>1758840907.6</v>
      </c>
      <c r="I348">
        <f>(J348)/1000</f>
        <v>0</v>
      </c>
      <c r="J348">
        <f>1000*DJ348*AH348*(DF348-DG348)/(100*CY348*(1000-AH348*DF348))</f>
        <v>0</v>
      </c>
      <c r="K348">
        <f>DJ348*AH348*(DE348-DD348*(1000-AH348*DG348)/(1000-AH348*DF348))/(100*CY348)</f>
        <v>0</v>
      </c>
      <c r="L348">
        <f>DD348 - IF(AH348&gt;1, K348*CY348*100.0/(AJ348), 0)</f>
        <v>0</v>
      </c>
      <c r="M348">
        <f>((S348-I348/2)*L348-K348)/(S348+I348/2)</f>
        <v>0</v>
      </c>
      <c r="N348">
        <f>M348*(DK348+DL348)/1000.0</f>
        <v>0</v>
      </c>
      <c r="O348">
        <f>(DD348 - IF(AH348&gt;1, K348*CY348*100.0/(AJ348), 0))*(DK348+DL348)/1000.0</f>
        <v>0</v>
      </c>
      <c r="P348">
        <f>2.0/((1/R348-1/Q348)+SIGN(R348)*SQRT((1/R348-1/Q348)*(1/R348-1/Q348) + 4*CZ348/((CZ348+1)*(CZ348+1))*(2*1/R348*1/Q348-1/Q348*1/Q348)))</f>
        <v>0</v>
      </c>
      <c r="Q348">
        <f>IF(LEFT(DA348,1)&lt;&gt;"0",IF(LEFT(DA348,1)="1",3.0,DB348),$D$5+$E$5*(DR348*DK348/($K$5*1000))+$F$5*(DR348*DK348/($K$5*1000))*MAX(MIN(CY348,$J$5),$I$5)*MAX(MIN(CY348,$J$5),$I$5)+$G$5*MAX(MIN(CY348,$J$5),$I$5)*(DR348*DK348/($K$5*1000))+$H$5*(DR348*DK348/($K$5*1000))*(DR348*DK348/($K$5*1000)))</f>
        <v>0</v>
      </c>
      <c r="R348">
        <f>I348*(1000-(1000*0.61365*exp(17.502*V348/(240.97+V348))/(DK348+DL348)+DF348)/2)/(1000*0.61365*exp(17.502*V348/(240.97+V348))/(DK348+DL348)-DF348)</f>
        <v>0</v>
      </c>
      <c r="S348">
        <f>1/((CZ348+1)/(P348/1.6)+1/(Q348/1.37)) + CZ348/((CZ348+1)/(P348/1.6) + CZ348/(Q348/1.37))</f>
        <v>0</v>
      </c>
      <c r="T348">
        <f>(CU348*CX348)</f>
        <v>0</v>
      </c>
      <c r="U348">
        <f>(DM348+(T348+2*0.95*5.67E-8*(((DM348+$B$9)+273)^4-(DM348+273)^4)-44100*I348)/(1.84*29.3*Q348+8*0.95*5.67E-8*(DM348+273)^3))</f>
        <v>0</v>
      </c>
      <c r="V348">
        <f>($C$9*DN348+$D$9*DO348+$E$9*U348)</f>
        <v>0</v>
      </c>
      <c r="W348">
        <f>0.61365*exp(17.502*V348/(240.97+V348))</f>
        <v>0</v>
      </c>
      <c r="X348">
        <f>(Y348/Z348*100)</f>
        <v>0</v>
      </c>
      <c r="Y348">
        <f>DF348*(DK348+DL348)/1000</f>
        <v>0</v>
      </c>
      <c r="Z348">
        <f>0.61365*exp(17.502*DM348/(240.97+DM348))</f>
        <v>0</v>
      </c>
      <c r="AA348">
        <f>(W348-DF348*(DK348+DL348)/1000)</f>
        <v>0</v>
      </c>
      <c r="AB348">
        <f>(-I348*44100)</f>
        <v>0</v>
      </c>
      <c r="AC348">
        <f>2*29.3*Q348*0.92*(DM348-V348)</f>
        <v>0</v>
      </c>
      <c r="AD348">
        <f>2*0.95*5.67E-8*(((DM348+$B$9)+273)^4-(V348+273)^4)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IF(AF348*$H$15&gt;=AJ348,1.0,(AJ348/(AJ348-AF348*$H$15)))</f>
        <v>0</v>
      </c>
      <c r="AI348">
        <f>(AH348-1)*100</f>
        <v>0</v>
      </c>
      <c r="AJ348">
        <f>MAX(0,($B$15+$C$15*DR348)/(1+$D$15*DR348)*DK348/(DM348+273)*$E$15)</f>
        <v>0</v>
      </c>
      <c r="AK348" t="s">
        <v>422</v>
      </c>
      <c r="AL348" t="s">
        <v>422</v>
      </c>
      <c r="AM348">
        <v>0</v>
      </c>
      <c r="AN348">
        <v>0</v>
      </c>
      <c r="AO348">
        <f>1-AM348/AN348</f>
        <v>0</v>
      </c>
      <c r="AP348">
        <v>0</v>
      </c>
      <c r="AQ348" t="s">
        <v>422</v>
      </c>
      <c r="AR348" t="s">
        <v>422</v>
      </c>
      <c r="AS348">
        <v>0</v>
      </c>
      <c r="AT348">
        <v>0</v>
      </c>
      <c r="AU348">
        <f>1-AS348/AT348</f>
        <v>0</v>
      </c>
      <c r="AV348">
        <v>0.5</v>
      </c>
      <c r="AW348">
        <f>CV348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422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CU348">
        <f>$B$13*DS348+$C$13*DT348+$F$13*EE348*(1-EH348)</f>
        <v>0</v>
      </c>
      <c r="CV348">
        <f>CU348*CW348</f>
        <v>0</v>
      </c>
      <c r="CW348">
        <f>($B$13*$D$11+$C$13*$D$11+$F$13*((ER348+EJ348)/MAX(ER348+EJ348+ES348, 0.1)*$I$11+ES348/MAX(ER348+EJ348+ES348, 0.1)*$J$11))/($B$13+$C$13+$F$13)</f>
        <v>0</v>
      </c>
      <c r="CX348">
        <f>($B$13*$K$11+$C$13*$K$11+$F$13*((ER348+EJ348)/MAX(ER348+EJ348+ES348, 0.1)*$P$11+ES348/MAX(ER348+EJ348+ES348, 0.1)*$Q$11))/($B$13+$C$13+$F$13)</f>
        <v>0</v>
      </c>
      <c r="CY348">
        <v>1.37</v>
      </c>
      <c r="CZ348">
        <v>0.5</v>
      </c>
      <c r="DA348" t="s">
        <v>423</v>
      </c>
      <c r="DB348">
        <v>2</v>
      </c>
      <c r="DC348">
        <v>1758840907.6</v>
      </c>
      <c r="DD348">
        <v>421.8087777777778</v>
      </c>
      <c r="DE348">
        <v>420.0364444444444</v>
      </c>
      <c r="DF348">
        <v>23.19233333333333</v>
      </c>
      <c r="DG348">
        <v>22.95316666666666</v>
      </c>
      <c r="DH348">
        <v>423.1282222222223</v>
      </c>
      <c r="DI348">
        <v>22.88522222222222</v>
      </c>
      <c r="DJ348">
        <v>499.9075555555555</v>
      </c>
      <c r="DK348">
        <v>90.56257777777778</v>
      </c>
      <c r="DL348">
        <v>0.06717262222222223</v>
      </c>
      <c r="DM348">
        <v>29.82452222222222</v>
      </c>
      <c r="DN348">
        <v>29.99645555555556</v>
      </c>
      <c r="DO348">
        <v>999.9000000000001</v>
      </c>
      <c r="DP348">
        <v>0</v>
      </c>
      <c r="DQ348">
        <v>0</v>
      </c>
      <c r="DR348">
        <v>9990.132222222222</v>
      </c>
      <c r="DS348">
        <v>0</v>
      </c>
      <c r="DT348">
        <v>3.045314444444444</v>
      </c>
      <c r="DU348">
        <v>1.772342222222222</v>
      </c>
      <c r="DV348">
        <v>431.824</v>
      </c>
      <c r="DW348">
        <v>429.9043333333333</v>
      </c>
      <c r="DX348">
        <v>0.2391476666666666</v>
      </c>
      <c r="DY348">
        <v>420.0364444444444</v>
      </c>
      <c r="DZ348">
        <v>22.95316666666666</v>
      </c>
      <c r="EA348">
        <v>2.100355555555555</v>
      </c>
      <c r="EB348">
        <v>2.078698888888889</v>
      </c>
      <c r="EC348">
        <v>18.22186666666666</v>
      </c>
      <c r="ED348">
        <v>18.05687777777778</v>
      </c>
      <c r="EE348">
        <v>0.00500078</v>
      </c>
      <c r="EF348">
        <v>0</v>
      </c>
      <c r="EG348">
        <v>0</v>
      </c>
      <c r="EH348">
        <v>0</v>
      </c>
      <c r="EI348">
        <v>141.2111111111111</v>
      </c>
      <c r="EJ348">
        <v>0.00500078</v>
      </c>
      <c r="EK348">
        <v>-15.64444444444445</v>
      </c>
      <c r="EL348">
        <v>-1.4</v>
      </c>
      <c r="EM348">
        <v>35.65966666666667</v>
      </c>
      <c r="EN348">
        <v>39.687</v>
      </c>
      <c r="EO348">
        <v>37.54844444444445</v>
      </c>
      <c r="EP348">
        <v>40.11777777777777</v>
      </c>
      <c r="EQ348">
        <v>37.93033333333333</v>
      </c>
      <c r="ER348">
        <v>0</v>
      </c>
      <c r="ES348">
        <v>0</v>
      </c>
      <c r="ET348">
        <v>0</v>
      </c>
      <c r="EU348">
        <v>1758840906.3</v>
      </c>
      <c r="EV348">
        <v>0</v>
      </c>
      <c r="EW348">
        <v>140.2769230769231</v>
      </c>
      <c r="EX348">
        <v>-2.933332878811142</v>
      </c>
      <c r="EY348">
        <v>2.331623945199804</v>
      </c>
      <c r="EZ348">
        <v>-13.68461538461539</v>
      </c>
      <c r="FA348">
        <v>15</v>
      </c>
      <c r="FB348">
        <v>0</v>
      </c>
      <c r="FC348" t="s">
        <v>424</v>
      </c>
      <c r="FD348">
        <v>1746989605.5</v>
      </c>
      <c r="FE348">
        <v>1746989593.5</v>
      </c>
      <c r="FF348">
        <v>0</v>
      </c>
      <c r="FG348">
        <v>-0.274</v>
      </c>
      <c r="FH348">
        <v>-0.002</v>
      </c>
      <c r="FI348">
        <v>2.549</v>
      </c>
      <c r="FJ348">
        <v>0.129</v>
      </c>
      <c r="FK348">
        <v>420</v>
      </c>
      <c r="FL348">
        <v>17</v>
      </c>
      <c r="FM348">
        <v>0.02</v>
      </c>
      <c r="FN348">
        <v>0.04</v>
      </c>
      <c r="FO348">
        <v>1.793963170731707</v>
      </c>
      <c r="FP348">
        <v>0.1592101045296169</v>
      </c>
      <c r="FQ348">
        <v>0.05440994660856101</v>
      </c>
      <c r="FR348">
        <v>1</v>
      </c>
      <c r="FS348">
        <v>140.9294117647059</v>
      </c>
      <c r="FT348">
        <v>2.921314136416435</v>
      </c>
      <c r="FU348">
        <v>7.480465910771501</v>
      </c>
      <c r="FV348">
        <v>0</v>
      </c>
      <c r="FW348">
        <v>0.239159756097561</v>
      </c>
      <c r="FX348">
        <v>0.008613094076655231</v>
      </c>
      <c r="FY348">
        <v>0.001419252822670417</v>
      </c>
      <c r="FZ348">
        <v>1</v>
      </c>
      <c r="GA348">
        <v>2</v>
      </c>
      <c r="GB348">
        <v>3</v>
      </c>
      <c r="GC348" t="s">
        <v>435</v>
      </c>
      <c r="GD348">
        <v>3.103</v>
      </c>
      <c r="GE348">
        <v>2.72535</v>
      </c>
      <c r="GF348">
        <v>0.0884836</v>
      </c>
      <c r="GG348">
        <v>0.0880306</v>
      </c>
      <c r="GH348">
        <v>0.10524</v>
      </c>
      <c r="GI348">
        <v>0.105906</v>
      </c>
      <c r="GJ348">
        <v>23791.9</v>
      </c>
      <c r="GK348">
        <v>21602.3</v>
      </c>
      <c r="GL348">
        <v>26665.8</v>
      </c>
      <c r="GM348">
        <v>23910</v>
      </c>
      <c r="GN348">
        <v>38178</v>
      </c>
      <c r="GO348">
        <v>31589.1</v>
      </c>
      <c r="GP348">
        <v>46565.6</v>
      </c>
      <c r="GQ348">
        <v>37813.1</v>
      </c>
      <c r="GR348">
        <v>1.8661</v>
      </c>
      <c r="GS348">
        <v>1.86413</v>
      </c>
      <c r="GT348">
        <v>0.0844896</v>
      </c>
      <c r="GU348">
        <v>0</v>
      </c>
      <c r="GV348">
        <v>28.6143</v>
      </c>
      <c r="GW348">
        <v>999.9</v>
      </c>
      <c r="GX348">
        <v>50.3</v>
      </c>
      <c r="GY348">
        <v>31.5</v>
      </c>
      <c r="GZ348">
        <v>25.7793</v>
      </c>
      <c r="HA348">
        <v>60.8502</v>
      </c>
      <c r="HB348">
        <v>19.403</v>
      </c>
      <c r="HC348">
        <v>1</v>
      </c>
      <c r="HD348">
        <v>0.149578</v>
      </c>
      <c r="HE348">
        <v>-1.12878</v>
      </c>
      <c r="HF348">
        <v>20.2933</v>
      </c>
      <c r="HG348">
        <v>5.21624</v>
      </c>
      <c r="HH348">
        <v>11.98</v>
      </c>
      <c r="HI348">
        <v>4.9646</v>
      </c>
      <c r="HJ348">
        <v>3.27565</v>
      </c>
      <c r="HK348">
        <v>9999</v>
      </c>
      <c r="HL348">
        <v>9999</v>
      </c>
      <c r="HM348">
        <v>9999</v>
      </c>
      <c r="HN348">
        <v>9.300000000000001</v>
      </c>
      <c r="HO348">
        <v>1.86388</v>
      </c>
      <c r="HP348">
        <v>1.86005</v>
      </c>
      <c r="HQ348">
        <v>1.85837</v>
      </c>
      <c r="HR348">
        <v>1.85974</v>
      </c>
      <c r="HS348">
        <v>1.85987</v>
      </c>
      <c r="HT348">
        <v>1.85837</v>
      </c>
      <c r="HU348">
        <v>1.85745</v>
      </c>
      <c r="HV348">
        <v>1.85241</v>
      </c>
      <c r="HW348">
        <v>0</v>
      </c>
      <c r="HX348">
        <v>0</v>
      </c>
      <c r="HY348">
        <v>0</v>
      </c>
      <c r="HZ348">
        <v>0</v>
      </c>
      <c r="IA348" t="s">
        <v>426</v>
      </c>
      <c r="IB348" t="s">
        <v>427</v>
      </c>
      <c r="IC348" t="s">
        <v>428</v>
      </c>
      <c r="ID348" t="s">
        <v>428</v>
      </c>
      <c r="IE348" t="s">
        <v>428</v>
      </c>
      <c r="IF348" t="s">
        <v>428</v>
      </c>
      <c r="IG348">
        <v>0</v>
      </c>
      <c r="IH348">
        <v>100</v>
      </c>
      <c r="II348">
        <v>100</v>
      </c>
      <c r="IJ348">
        <v>-1.319</v>
      </c>
      <c r="IK348">
        <v>0.3071</v>
      </c>
      <c r="IL348">
        <v>-1.085747647868322</v>
      </c>
      <c r="IM348">
        <v>-0.001141660950335919</v>
      </c>
      <c r="IN348">
        <v>1.556549255047457E-06</v>
      </c>
      <c r="IO348">
        <v>-3.845636065895205E-10</v>
      </c>
      <c r="IP348">
        <v>0.01562767363184709</v>
      </c>
      <c r="IQ348">
        <v>0.001629169780553792</v>
      </c>
      <c r="IR348">
        <v>0.0005448488767950686</v>
      </c>
      <c r="IS348">
        <v>-2.599574200195059E-06</v>
      </c>
      <c r="IT348">
        <v>2</v>
      </c>
      <c r="IU348">
        <v>2011</v>
      </c>
      <c r="IV348">
        <v>1</v>
      </c>
      <c r="IW348">
        <v>26</v>
      </c>
      <c r="IX348">
        <v>197521.8</v>
      </c>
      <c r="IY348">
        <v>197522</v>
      </c>
      <c r="IZ348">
        <v>1.14746</v>
      </c>
      <c r="JA348">
        <v>2.65137</v>
      </c>
      <c r="JB348">
        <v>1.49658</v>
      </c>
      <c r="JC348">
        <v>2.34985</v>
      </c>
      <c r="JD348">
        <v>1.54907</v>
      </c>
      <c r="JE348">
        <v>2.36694</v>
      </c>
      <c r="JF348">
        <v>36.7417</v>
      </c>
      <c r="JG348">
        <v>24.1926</v>
      </c>
      <c r="JH348">
        <v>18</v>
      </c>
      <c r="JI348">
        <v>482.778</v>
      </c>
      <c r="JJ348">
        <v>496.305</v>
      </c>
      <c r="JK348">
        <v>30.0107</v>
      </c>
      <c r="JL348">
        <v>29.2086</v>
      </c>
      <c r="JM348">
        <v>30.0001</v>
      </c>
      <c r="JN348">
        <v>29.4121</v>
      </c>
      <c r="JO348">
        <v>29.4058</v>
      </c>
      <c r="JP348">
        <v>23.0604</v>
      </c>
      <c r="JQ348">
        <v>13.7609</v>
      </c>
      <c r="JR348">
        <v>100</v>
      </c>
      <c r="JS348">
        <v>30.0701</v>
      </c>
      <c r="JT348">
        <v>420</v>
      </c>
      <c r="JU348">
        <v>22.9215</v>
      </c>
      <c r="JV348">
        <v>101.811</v>
      </c>
      <c r="JW348">
        <v>91.2052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2025-09-25T22:55:59Z</dcterms:created>
  <dcterms:modified xsi:type="dcterms:W3CDTF">2025-09-25T22:55:59Z</dcterms:modified>
</cp:coreProperties>
</file>